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F:\申込書\地域クラブ活動用\"/>
    </mc:Choice>
  </mc:AlternateContent>
  <xr:revisionPtr revIDLastSave="0" documentId="13_ncr:1_{9222159C-2714-47DD-919F-AF07CE34BAB0}" xr6:coauthVersionLast="47" xr6:coauthVersionMax="47" xr10:uidLastSave="{00000000-0000-0000-0000-000000000000}"/>
  <bookViews>
    <workbookView xWindow="11508" yWindow="-12" windowWidth="11544" windowHeight="12384" tabRatio="727" activeTab="2" xr2:uid="{00000000-000D-0000-FFFF-FFFF00000000}"/>
  </bookViews>
  <sheets>
    <sheet name="市選(申込用紙)" sheetId="33" r:id="rId1"/>
    <sheet name="市選(申込一覧表)" sheetId="32" r:id="rId2"/>
    <sheet name="市選(個票)" sheetId="31" r:id="rId3"/>
  </sheets>
  <externalReferences>
    <externalReference r:id="rId4"/>
  </externalReferences>
  <definedNames>
    <definedName name="_xlnm.Print_Area" localSheetId="2">'市選(個票)'!$A$3:$R$58</definedName>
    <definedName name="_xlnm.Print_Area" localSheetId="1">'市選(申込一覧表)'!$A$2:$Q$98</definedName>
    <definedName name="県選個票" localSheetId="1">#REF!</definedName>
    <definedName name="県選個票">#REF!</definedName>
    <definedName name="県総体個票">#REF!</definedName>
    <definedName name="市新人個票" localSheetId="1">#REF!</definedName>
    <definedName name="市新人個票">#REF!</definedName>
    <definedName name="市選個票" localSheetId="1">'市選(申込一覧表)'!$V:$AG</definedName>
    <definedName name="市選個票">#REF!</definedName>
    <definedName name="市総体個票" localSheetId="1">#REF!</definedName>
    <definedName name="市総体個票">#REF!</definedName>
    <definedName name="市陸協">#REF!</definedName>
    <definedName name="女" localSheetId="1">[1]選手登録!$F$104:$X$183</definedName>
    <definedName name="女">#REF!</definedName>
    <definedName name="男" localSheetId="1">[1]選手登録!$F$17:$X$96</definedName>
    <definedName name="男">#REF!</definedName>
    <definedName name="通信個票" localSheetId="1">#REF!</definedName>
    <definedName name="通信個票">#REF!</definedName>
    <definedName name="登録" localSheetId="1">[1]選手登録!$Z$1:$AK$65536</definedName>
    <definedName name="登録">#REF!</definedName>
    <definedName name="年回" localSheetId="1">[1]選手登録!$AM$1:$AU$65536</definedName>
    <definedName name="年回">#REF!</definedName>
  </definedNames>
  <calcPr calcId="191029"/>
</workbook>
</file>

<file path=xl/calcChain.xml><?xml version="1.0" encoding="utf-8"?>
<calcChain xmlns="http://schemas.openxmlformats.org/spreadsheetml/2006/main">
  <c r="AD181" i="32" l="1"/>
  <c r="AB181" i="32"/>
  <c r="AA181" i="32"/>
  <c r="Z181" i="32"/>
  <c r="Y181" i="32"/>
  <c r="AC181" i="32" s="1"/>
  <c r="W181" i="32" s="1"/>
  <c r="V181" i="32" s="1"/>
  <c r="AD180" i="32"/>
  <c r="AB180" i="32"/>
  <c r="AA180" i="32"/>
  <c r="Z180" i="32"/>
  <c r="Y180" i="32"/>
  <c r="AC180" i="32" s="1"/>
  <c r="W180" i="32" s="1"/>
  <c r="V180" i="32" s="1"/>
  <c r="AD179" i="32"/>
  <c r="AB179" i="32"/>
  <c r="AA179" i="32"/>
  <c r="Z179" i="32"/>
  <c r="Y179" i="32"/>
  <c r="AC179" i="32" s="1"/>
  <c r="W179" i="32" s="1"/>
  <c r="V179" i="32" s="1"/>
  <c r="AD178" i="32"/>
  <c r="AB178" i="32"/>
  <c r="AA178" i="32"/>
  <c r="Z178" i="32"/>
  <c r="Y178" i="32"/>
  <c r="AC178" i="32" s="1"/>
  <c r="W178" i="32" s="1"/>
  <c r="V178" i="32" s="1"/>
  <c r="AD177" i="32"/>
  <c r="AB177" i="32"/>
  <c r="AA177" i="32"/>
  <c r="Z177" i="32"/>
  <c r="Y177" i="32"/>
  <c r="AC177" i="32" s="1"/>
  <c r="W177" i="32" s="1"/>
  <c r="V177" i="32" s="1"/>
  <c r="AD176" i="32"/>
  <c r="AB176" i="32"/>
  <c r="AA176" i="32"/>
  <c r="Z176" i="32"/>
  <c r="Y176" i="32"/>
  <c r="AC176" i="32" s="1"/>
  <c r="W176" i="32"/>
  <c r="V176" i="32" s="1"/>
  <c r="AD175" i="32"/>
  <c r="AB175" i="32"/>
  <c r="AA175" i="32"/>
  <c r="Z175" i="32"/>
  <c r="Y175" i="32"/>
  <c r="AC175" i="32" s="1"/>
  <c r="W175" i="32" s="1"/>
  <c r="V175" i="32" s="1"/>
  <c r="AD174" i="32"/>
  <c r="AB174" i="32"/>
  <c r="AA174" i="32"/>
  <c r="Z174" i="32"/>
  <c r="Y174" i="32"/>
  <c r="AC174" i="32" s="1"/>
  <c r="W174" i="32" s="1"/>
  <c r="V174" i="32" s="1"/>
  <c r="AD173" i="32"/>
  <c r="AB173" i="32"/>
  <c r="AA173" i="32"/>
  <c r="Z173" i="32"/>
  <c r="Y173" i="32"/>
  <c r="AC173" i="32" s="1"/>
  <c r="W173" i="32" s="1"/>
  <c r="V173" i="32" s="1"/>
  <c r="AD172" i="32"/>
  <c r="AB172" i="32"/>
  <c r="AA172" i="32"/>
  <c r="Z172" i="32"/>
  <c r="Y172" i="32"/>
  <c r="AC172" i="32" s="1"/>
  <c r="W172" i="32" s="1"/>
  <c r="V172" i="32" s="1"/>
  <c r="AD171" i="32"/>
  <c r="AB171" i="32"/>
  <c r="AA171" i="32"/>
  <c r="Z171" i="32"/>
  <c r="Y171" i="32"/>
  <c r="AC171" i="32" s="1"/>
  <c r="W171" i="32" s="1"/>
  <c r="V171" i="32" s="1"/>
  <c r="AD170" i="32"/>
  <c r="AB170" i="32"/>
  <c r="AA170" i="32"/>
  <c r="Z170" i="32"/>
  <c r="Y170" i="32"/>
  <c r="AC170" i="32" s="1"/>
  <c r="W170" i="32" s="1"/>
  <c r="V170" i="32" s="1"/>
  <c r="AD169" i="32"/>
  <c r="AB169" i="32"/>
  <c r="AA169" i="32"/>
  <c r="Z169" i="32"/>
  <c r="Y169" i="32"/>
  <c r="AC169" i="32" s="1"/>
  <c r="W169" i="32" s="1"/>
  <c r="V169" i="32" s="1"/>
  <c r="AD168" i="32"/>
  <c r="AB168" i="32"/>
  <c r="AA168" i="32"/>
  <c r="Z168" i="32"/>
  <c r="Y168" i="32"/>
  <c r="AC168" i="32" s="1"/>
  <c r="W168" i="32" s="1"/>
  <c r="V168" i="32" s="1"/>
  <c r="AD167" i="32"/>
  <c r="AB167" i="32"/>
  <c r="AA167" i="32"/>
  <c r="Z167" i="32"/>
  <c r="Y167" i="32"/>
  <c r="AC167" i="32" s="1"/>
  <c r="W167" i="32" s="1"/>
  <c r="V167" i="32" s="1"/>
  <c r="AD166" i="32"/>
  <c r="AB166" i="32"/>
  <c r="AA166" i="32"/>
  <c r="Z166" i="32"/>
  <c r="Y166" i="32"/>
  <c r="AC166" i="32" s="1"/>
  <c r="W166" i="32" s="1"/>
  <c r="V166" i="32" s="1"/>
  <c r="AD165" i="32"/>
  <c r="AB165" i="32"/>
  <c r="AA165" i="32"/>
  <c r="Z165" i="32"/>
  <c r="Y165" i="32"/>
  <c r="AC165" i="32" s="1"/>
  <c r="W165" i="32" s="1"/>
  <c r="V165" i="32" s="1"/>
  <c r="AD164" i="32"/>
  <c r="AB164" i="32"/>
  <c r="AA164" i="32"/>
  <c r="Z164" i="32"/>
  <c r="Y164" i="32"/>
  <c r="AC164" i="32" s="1"/>
  <c r="W164" i="32" s="1"/>
  <c r="V164" i="32" s="1"/>
  <c r="AD163" i="32"/>
  <c r="AB163" i="32"/>
  <c r="AA163" i="32"/>
  <c r="Z163" i="32"/>
  <c r="Y163" i="32"/>
  <c r="AC163" i="32" s="1"/>
  <c r="W163" i="32" s="1"/>
  <c r="V163" i="32" s="1"/>
  <c r="AD162" i="32"/>
  <c r="AB162" i="32"/>
  <c r="AA162" i="32"/>
  <c r="Z162" i="32"/>
  <c r="Y162" i="32"/>
  <c r="AC162" i="32" s="1"/>
  <c r="W162" i="32" s="1"/>
  <c r="V162" i="32" s="1"/>
  <c r="AD161" i="32"/>
  <c r="AB161" i="32"/>
  <c r="AA161" i="32"/>
  <c r="Z161" i="32"/>
  <c r="Y161" i="32"/>
  <c r="AC161" i="32" s="1"/>
  <c r="W161" i="32" s="1"/>
  <c r="V161" i="32" s="1"/>
  <c r="AD160" i="32"/>
  <c r="AB160" i="32"/>
  <c r="AA160" i="32"/>
  <c r="Z160" i="32"/>
  <c r="Y160" i="32"/>
  <c r="AC160" i="32" s="1"/>
  <c r="W160" i="32" s="1"/>
  <c r="V160" i="32" s="1"/>
  <c r="AD159" i="32"/>
  <c r="AB159" i="32"/>
  <c r="AA159" i="32"/>
  <c r="Z159" i="32"/>
  <c r="Y159" i="32"/>
  <c r="AC159" i="32" s="1"/>
  <c r="W159" i="32" s="1"/>
  <c r="V159" i="32" s="1"/>
  <c r="AD158" i="32"/>
  <c r="AB158" i="32"/>
  <c r="AA158" i="32"/>
  <c r="Z158" i="32"/>
  <c r="Y158" i="32"/>
  <c r="AC158" i="32" s="1"/>
  <c r="W158" i="32" s="1"/>
  <c r="V158" i="32" s="1"/>
  <c r="AD157" i="32"/>
  <c r="AB157" i="32"/>
  <c r="AA157" i="32"/>
  <c r="Z157" i="32"/>
  <c r="Y157" i="32"/>
  <c r="AC157" i="32" s="1"/>
  <c r="W157" i="32" s="1"/>
  <c r="V157" i="32" s="1"/>
  <c r="AD156" i="32"/>
  <c r="AB156" i="32"/>
  <c r="AA156" i="32"/>
  <c r="Z156" i="32"/>
  <c r="Y156" i="32"/>
  <c r="AC156" i="32" s="1"/>
  <c r="W156" i="32" s="1"/>
  <c r="V156" i="32" s="1"/>
  <c r="AD155" i="32"/>
  <c r="AB155" i="32"/>
  <c r="AA155" i="32"/>
  <c r="Z155" i="32"/>
  <c r="Y155" i="32"/>
  <c r="AC155" i="32" s="1"/>
  <c r="W155" i="32" s="1"/>
  <c r="V155" i="32" s="1"/>
  <c r="AD154" i="32"/>
  <c r="AB154" i="32"/>
  <c r="AA154" i="32"/>
  <c r="Z154" i="32"/>
  <c r="Y154" i="32"/>
  <c r="AC154" i="32" s="1"/>
  <c r="W154" i="32" s="1"/>
  <c r="V154" i="32" s="1"/>
  <c r="AD153" i="32"/>
  <c r="AB153" i="32"/>
  <c r="AA153" i="32"/>
  <c r="Z153" i="32"/>
  <c r="Y153" i="32"/>
  <c r="AC153" i="32" s="1"/>
  <c r="W153" i="32" s="1"/>
  <c r="V153" i="32" s="1"/>
  <c r="AD152" i="32"/>
  <c r="AB152" i="32"/>
  <c r="AA152" i="32"/>
  <c r="Z152" i="32"/>
  <c r="Y152" i="32"/>
  <c r="AC152" i="32" s="1"/>
  <c r="W152" i="32" s="1"/>
  <c r="V152" i="32" s="1"/>
  <c r="AB151" i="32"/>
  <c r="AA151" i="32"/>
  <c r="Z151" i="32"/>
  <c r="Y151" i="32"/>
  <c r="AC151" i="32" s="1"/>
  <c r="W151" i="32" s="1"/>
  <c r="V151" i="32" s="1"/>
  <c r="AB150" i="32"/>
  <c r="AA150" i="32"/>
  <c r="Z150" i="32"/>
  <c r="Y150" i="32"/>
  <c r="AC150" i="32" s="1"/>
  <c r="W150" i="32" s="1"/>
  <c r="V150" i="32" s="1"/>
  <c r="AB149" i="32"/>
  <c r="AA149" i="32"/>
  <c r="Z149" i="32"/>
  <c r="Y149" i="32"/>
  <c r="AC149" i="32" s="1"/>
  <c r="W149" i="32" s="1"/>
  <c r="V149" i="32" s="1"/>
  <c r="AB148" i="32"/>
  <c r="AA148" i="32"/>
  <c r="Z148" i="32"/>
  <c r="Y148" i="32"/>
  <c r="AC148" i="32" s="1"/>
  <c r="W148" i="32" s="1"/>
  <c r="V148" i="32" s="1"/>
  <c r="AB147" i="32"/>
  <c r="AA147" i="32"/>
  <c r="Z147" i="32"/>
  <c r="Y147" i="32"/>
  <c r="AC147" i="32" s="1"/>
  <c r="W147" i="32" s="1"/>
  <c r="V147" i="32" s="1"/>
  <c r="AD146" i="32"/>
  <c r="AB146" i="32"/>
  <c r="AA146" i="32"/>
  <c r="Z146" i="32"/>
  <c r="Y146" i="32"/>
  <c r="AC146" i="32" s="1"/>
  <c r="W146" i="32" s="1"/>
  <c r="V146" i="32" s="1"/>
  <c r="AD145" i="32"/>
  <c r="AB145" i="32"/>
  <c r="AA145" i="32"/>
  <c r="Z145" i="32"/>
  <c r="Y145" i="32"/>
  <c r="AC145" i="32" s="1"/>
  <c r="W145" i="32" s="1"/>
  <c r="V145" i="32" s="1"/>
  <c r="AD144" i="32"/>
  <c r="AB144" i="32"/>
  <c r="AA144" i="32"/>
  <c r="Z144" i="32"/>
  <c r="Y144" i="32"/>
  <c r="AC144" i="32" s="1"/>
  <c r="W144" i="32" s="1"/>
  <c r="V144" i="32" s="1"/>
  <c r="AD143" i="32"/>
  <c r="AB143" i="32"/>
  <c r="AA143" i="32"/>
  <c r="Z143" i="32"/>
  <c r="Y143" i="32"/>
  <c r="AC143" i="32" s="1"/>
  <c r="W143" i="32" s="1"/>
  <c r="V143" i="32" s="1"/>
  <c r="AD142" i="32"/>
  <c r="AB142" i="32"/>
  <c r="AA142" i="32"/>
  <c r="Z142" i="32"/>
  <c r="Y142" i="32"/>
  <c r="AC142" i="32" s="1"/>
  <c r="W142" i="32" s="1"/>
  <c r="V142" i="32" s="1"/>
  <c r="AD141" i="32"/>
  <c r="AB141" i="32"/>
  <c r="AA141" i="32"/>
  <c r="Z141" i="32"/>
  <c r="Y141" i="32"/>
  <c r="AC141" i="32" s="1"/>
  <c r="W141" i="32" s="1"/>
  <c r="V141" i="32" s="1"/>
  <c r="AD140" i="32"/>
  <c r="AB140" i="32"/>
  <c r="AA140" i="32"/>
  <c r="Z140" i="32"/>
  <c r="Y140" i="32"/>
  <c r="AC140" i="32" s="1"/>
  <c r="W140" i="32" s="1"/>
  <c r="V140" i="32" s="1"/>
  <c r="AD139" i="32"/>
  <c r="AB139" i="32"/>
  <c r="AA139" i="32"/>
  <c r="Z139" i="32"/>
  <c r="Y139" i="32"/>
  <c r="AC139" i="32" s="1"/>
  <c r="W139" i="32" s="1"/>
  <c r="V139" i="32" s="1"/>
  <c r="AD138" i="32"/>
  <c r="AB138" i="32"/>
  <c r="AA138" i="32"/>
  <c r="Z138" i="32"/>
  <c r="Y138" i="32"/>
  <c r="AC138" i="32" s="1"/>
  <c r="W138" i="32" s="1"/>
  <c r="V138" i="32" s="1"/>
  <c r="AD137" i="32"/>
  <c r="AB137" i="32"/>
  <c r="AA137" i="32"/>
  <c r="Z137" i="32"/>
  <c r="Y137" i="32"/>
  <c r="AC137" i="32" s="1"/>
  <c r="W137" i="32" s="1"/>
  <c r="V137" i="32" s="1"/>
  <c r="AD136" i="32"/>
  <c r="AB136" i="32"/>
  <c r="AA136" i="32"/>
  <c r="Z136" i="32"/>
  <c r="Y136" i="32"/>
  <c r="AC136" i="32" s="1"/>
  <c r="W136" i="32" s="1"/>
  <c r="V136" i="32" s="1"/>
  <c r="AD135" i="32"/>
  <c r="AB135" i="32"/>
  <c r="AA135" i="32"/>
  <c r="Z135" i="32"/>
  <c r="Y135" i="32"/>
  <c r="AC135" i="32" s="1"/>
  <c r="W135" i="32" s="1"/>
  <c r="V135" i="32" s="1"/>
  <c r="AD134" i="32"/>
  <c r="AB134" i="32"/>
  <c r="AA134" i="32"/>
  <c r="Z134" i="32"/>
  <c r="Y134" i="32"/>
  <c r="AC134" i="32" s="1"/>
  <c r="W134" i="32" s="1"/>
  <c r="V134" i="32" s="1"/>
  <c r="AD133" i="32"/>
  <c r="AB133" i="32"/>
  <c r="AA133" i="32"/>
  <c r="Z133" i="32"/>
  <c r="Y133" i="32"/>
  <c r="AC133" i="32" s="1"/>
  <c r="W133" i="32" s="1"/>
  <c r="V133" i="32" s="1"/>
  <c r="AD132" i="32"/>
  <c r="AB132" i="32"/>
  <c r="AA132" i="32"/>
  <c r="Z132" i="32"/>
  <c r="Y132" i="32"/>
  <c r="AC132" i="32" s="1"/>
  <c r="W132" i="32" s="1"/>
  <c r="V132" i="32" s="1"/>
  <c r="AD131" i="32"/>
  <c r="AB131" i="32"/>
  <c r="AA131" i="32"/>
  <c r="Z131" i="32"/>
  <c r="Y131" i="32"/>
  <c r="AC131" i="32" s="1"/>
  <c r="W131" i="32" s="1"/>
  <c r="V131" i="32" s="1"/>
  <c r="AD130" i="32"/>
  <c r="AB130" i="32"/>
  <c r="AA130" i="32"/>
  <c r="Z130" i="32"/>
  <c r="Y130" i="32"/>
  <c r="AC130" i="32" s="1"/>
  <c r="W130" i="32" s="1"/>
  <c r="V130" i="32" s="1"/>
  <c r="AD129" i="32"/>
  <c r="AB129" i="32"/>
  <c r="AA129" i="32"/>
  <c r="Z129" i="32"/>
  <c r="Y129" i="32"/>
  <c r="AC129" i="32" s="1"/>
  <c r="W129" i="32" s="1"/>
  <c r="V129" i="32" s="1"/>
  <c r="E129" i="32"/>
  <c r="AD128" i="32"/>
  <c r="AB128" i="32"/>
  <c r="AA128" i="32"/>
  <c r="Z128" i="32"/>
  <c r="Y128" i="32"/>
  <c r="AC128" i="32" s="1"/>
  <c r="W128" i="32" s="1"/>
  <c r="V128" i="32" s="1"/>
  <c r="E128" i="32"/>
  <c r="AD127" i="32"/>
  <c r="AB127" i="32"/>
  <c r="AA127" i="32"/>
  <c r="Z127" i="32"/>
  <c r="Y127" i="32"/>
  <c r="AC127" i="32" s="1"/>
  <c r="W127" i="32" s="1"/>
  <c r="V127" i="32" s="1"/>
  <c r="E127" i="32"/>
  <c r="AD126" i="32"/>
  <c r="AB126" i="32"/>
  <c r="AA126" i="32"/>
  <c r="Z126" i="32"/>
  <c r="Y126" i="32"/>
  <c r="AC126" i="32" s="1"/>
  <c r="W126" i="32" s="1"/>
  <c r="V126" i="32" s="1"/>
  <c r="L126" i="32"/>
  <c r="AB125" i="32"/>
  <c r="AA125" i="32"/>
  <c r="Z125" i="32"/>
  <c r="Y125" i="32"/>
  <c r="AC125" i="32" s="1"/>
  <c r="L125" i="32"/>
  <c r="AB124" i="32"/>
  <c r="AA124" i="32"/>
  <c r="Z124" i="32"/>
  <c r="Y124" i="32"/>
  <c r="AC124" i="32" s="1"/>
  <c r="L124" i="32"/>
  <c r="AB123" i="32"/>
  <c r="AA123" i="32"/>
  <c r="Z123" i="32"/>
  <c r="Y123" i="32"/>
  <c r="AC123" i="32" s="1"/>
  <c r="AB122" i="32"/>
  <c r="AA122" i="32"/>
  <c r="Z122" i="32"/>
  <c r="Y122" i="32"/>
  <c r="AC122" i="32" s="1"/>
  <c r="AB121" i="32"/>
  <c r="AA121" i="32"/>
  <c r="Z121" i="32"/>
  <c r="Y121" i="32"/>
  <c r="AC121" i="32" s="1"/>
  <c r="AD120" i="32"/>
  <c r="AB120" i="32"/>
  <c r="AA120" i="32"/>
  <c r="Z120" i="32"/>
  <c r="Y120" i="32"/>
  <c r="AC120" i="32" s="1"/>
  <c r="AD119" i="32"/>
  <c r="AB119" i="32"/>
  <c r="AA119" i="32"/>
  <c r="Z119" i="32"/>
  <c r="Y119" i="32"/>
  <c r="AC119" i="32" s="1"/>
  <c r="W119" i="32" s="1"/>
  <c r="V119" i="32" s="1"/>
  <c r="N119" i="32"/>
  <c r="J119" i="32"/>
  <c r="F119" i="32"/>
  <c r="AD118" i="32"/>
  <c r="AB118" i="32"/>
  <c r="AA118" i="32"/>
  <c r="Z118" i="32"/>
  <c r="Y118" i="32"/>
  <c r="AC118" i="32" s="1"/>
  <c r="W118" i="32" s="1"/>
  <c r="V118" i="32" s="1"/>
  <c r="N118" i="32"/>
  <c r="J118" i="32"/>
  <c r="F118" i="32"/>
  <c r="AD117" i="32"/>
  <c r="AB117" i="32"/>
  <c r="AA117" i="32"/>
  <c r="Z117" i="32"/>
  <c r="Y117" i="32"/>
  <c r="AC117" i="32" s="1"/>
  <c r="W117" i="32" s="1"/>
  <c r="V117" i="32" s="1"/>
  <c r="N117" i="32"/>
  <c r="J117" i="32"/>
  <c r="F117" i="32"/>
  <c r="AD116" i="32"/>
  <c r="AB116" i="32"/>
  <c r="AA116" i="32"/>
  <c r="Z116" i="32"/>
  <c r="Y116" i="32"/>
  <c r="AC116" i="32" s="1"/>
  <c r="W116" i="32" s="1"/>
  <c r="V116" i="32" s="1"/>
  <c r="N116" i="32"/>
  <c r="J116" i="32"/>
  <c r="F116" i="32"/>
  <c r="AD115" i="32"/>
  <c r="AB115" i="32"/>
  <c r="AA115" i="32"/>
  <c r="Z115" i="32"/>
  <c r="Y115" i="32"/>
  <c r="AC115" i="32" s="1"/>
  <c r="W115" i="32" s="1"/>
  <c r="V115" i="32" s="1"/>
  <c r="AD114" i="32"/>
  <c r="AB114" i="32"/>
  <c r="AA114" i="32"/>
  <c r="Z114" i="32"/>
  <c r="Y114" i="32"/>
  <c r="AC114" i="32" s="1"/>
  <c r="W114" i="32" s="1"/>
  <c r="V114" i="32" s="1"/>
  <c r="AD113" i="32"/>
  <c r="AB113" i="32"/>
  <c r="AA113" i="32"/>
  <c r="Z113" i="32"/>
  <c r="Y113" i="32"/>
  <c r="AC113" i="32" s="1"/>
  <c r="W113" i="32" s="1"/>
  <c r="V113" i="32" s="1"/>
  <c r="AD112" i="32"/>
  <c r="AB112" i="32"/>
  <c r="AA112" i="32"/>
  <c r="Z112" i="32"/>
  <c r="Y112" i="32"/>
  <c r="AC112" i="32" s="1"/>
  <c r="W112" i="32" s="1"/>
  <c r="V112" i="32" s="1"/>
  <c r="N112" i="32"/>
  <c r="J112" i="32"/>
  <c r="F112" i="32"/>
  <c r="AD111" i="32"/>
  <c r="AB111" i="32"/>
  <c r="AA111" i="32"/>
  <c r="Z111" i="32"/>
  <c r="Y111" i="32"/>
  <c r="AC111" i="32" s="1"/>
  <c r="W111" i="32" s="1"/>
  <c r="V111" i="32" s="1"/>
  <c r="N111" i="32"/>
  <c r="J111" i="32"/>
  <c r="F111" i="32"/>
  <c r="AD110" i="32"/>
  <c r="AB110" i="32"/>
  <c r="AA110" i="32"/>
  <c r="Z110" i="32"/>
  <c r="Y110" i="32"/>
  <c r="AC110" i="32" s="1"/>
  <c r="W110" i="32" s="1"/>
  <c r="V110" i="32" s="1"/>
  <c r="N110" i="32"/>
  <c r="J110" i="32"/>
  <c r="F110" i="32"/>
  <c r="AD109" i="32"/>
  <c r="AB109" i="32"/>
  <c r="AA109" i="32"/>
  <c r="Z109" i="32"/>
  <c r="Y109" i="32"/>
  <c r="AC109" i="32" s="1"/>
  <c r="W109" i="32" s="1"/>
  <c r="V109" i="32" s="1"/>
  <c r="N109" i="32"/>
  <c r="J109" i="32"/>
  <c r="F109" i="32"/>
  <c r="AD108" i="32"/>
  <c r="AB108" i="32"/>
  <c r="AA108" i="32"/>
  <c r="Z108" i="32"/>
  <c r="Y108" i="32"/>
  <c r="AC108" i="32" s="1"/>
  <c r="W108" i="32" s="1"/>
  <c r="V108" i="32" s="1"/>
  <c r="AD107" i="32"/>
  <c r="AB107" i="32"/>
  <c r="AA107" i="32"/>
  <c r="Z107" i="32"/>
  <c r="Y107" i="32"/>
  <c r="AC107" i="32" s="1"/>
  <c r="W107" i="32" s="1"/>
  <c r="V107" i="32" s="1"/>
  <c r="AW106" i="32"/>
  <c r="AV106" i="32"/>
  <c r="AU106" i="32"/>
  <c r="AT106" i="32"/>
  <c r="AX106" i="32" s="1"/>
  <c r="AD106" i="32"/>
  <c r="AB106" i="32"/>
  <c r="AA106" i="32"/>
  <c r="Z106" i="32"/>
  <c r="Y106" i="32"/>
  <c r="AC106" i="32" s="1"/>
  <c r="W106" i="32" s="1"/>
  <c r="V106" i="32" s="1"/>
  <c r="AW105" i="32"/>
  <c r="AV105" i="32"/>
  <c r="AU105" i="32"/>
  <c r="AT105" i="32"/>
  <c r="AX105" i="32" s="1"/>
  <c r="AD105" i="32"/>
  <c r="AB105" i="32"/>
  <c r="AA105" i="32"/>
  <c r="Z105" i="32"/>
  <c r="Y105" i="32"/>
  <c r="AC105" i="32" s="1"/>
  <c r="W105" i="32" s="1"/>
  <c r="V105" i="32" s="1"/>
  <c r="F105" i="32"/>
  <c r="AW104" i="32"/>
  <c r="AV104" i="32"/>
  <c r="AU104" i="32"/>
  <c r="AT104" i="32"/>
  <c r="AX104" i="32" s="1"/>
  <c r="AD104" i="32"/>
  <c r="AB104" i="32"/>
  <c r="AA104" i="32"/>
  <c r="Z104" i="32"/>
  <c r="Y104" i="32"/>
  <c r="AC104" i="32" s="1"/>
  <c r="W104" i="32" s="1"/>
  <c r="V104" i="32" s="1"/>
  <c r="E104" i="32"/>
  <c r="D104" i="32"/>
  <c r="A104" i="32"/>
  <c r="AW103" i="32"/>
  <c r="AV103" i="32"/>
  <c r="AU103" i="32"/>
  <c r="AT103" i="32"/>
  <c r="AX103" i="32" s="1"/>
  <c r="AW102" i="32"/>
  <c r="AV102" i="32"/>
  <c r="AU102" i="32"/>
  <c r="AT102" i="32"/>
  <c r="AX102" i="32" s="1"/>
  <c r="W102" i="32"/>
  <c r="V102" i="32" s="1"/>
  <c r="AW101" i="32"/>
  <c r="AV101" i="32"/>
  <c r="AU101" i="32"/>
  <c r="AT101" i="32"/>
  <c r="AX101" i="32" s="1"/>
  <c r="W101" i="32"/>
  <c r="V101" i="32" s="1"/>
  <c r="A101" i="32"/>
  <c r="AW100" i="32"/>
  <c r="AV100" i="32"/>
  <c r="AU100" i="32"/>
  <c r="AT100" i="32"/>
  <c r="AX100" i="32" s="1"/>
  <c r="W100" i="32"/>
  <c r="V100" i="32" s="1"/>
  <c r="AW99" i="32"/>
  <c r="AV99" i="32"/>
  <c r="AU99" i="32"/>
  <c r="AT99" i="32"/>
  <c r="AX99" i="32" s="1"/>
  <c r="AD99" i="32"/>
  <c r="AB99" i="32"/>
  <c r="AA99" i="32"/>
  <c r="Z99" i="32"/>
  <c r="Y99" i="32"/>
  <c r="AC99" i="32" s="1"/>
  <c r="W99" i="32" s="1"/>
  <c r="V99" i="32" s="1"/>
  <c r="AW98" i="32"/>
  <c r="AV98" i="32"/>
  <c r="AU98" i="32"/>
  <c r="AT98" i="32"/>
  <c r="AX98" i="32" s="1"/>
  <c r="AD98" i="32"/>
  <c r="AB98" i="32"/>
  <c r="AA98" i="32"/>
  <c r="Z98" i="32"/>
  <c r="Y98" i="32"/>
  <c r="AC98" i="32" s="1"/>
  <c r="W98" i="32" s="1"/>
  <c r="V98" i="32" s="1"/>
  <c r="AW97" i="32"/>
  <c r="AV97" i="32"/>
  <c r="AU97" i="32"/>
  <c r="AT97" i="32"/>
  <c r="AX97" i="32" s="1"/>
  <c r="AD97" i="32"/>
  <c r="AB97" i="32"/>
  <c r="AA97" i="32"/>
  <c r="Z97" i="32"/>
  <c r="Y97" i="32"/>
  <c r="AC97" i="32" s="1"/>
  <c r="W97" i="32" s="1"/>
  <c r="V97" i="32" s="1"/>
  <c r="L97" i="32"/>
  <c r="L129" i="32" s="1"/>
  <c r="H97" i="32"/>
  <c r="H129" i="32" s="1"/>
  <c r="AW96" i="32"/>
  <c r="AV96" i="32"/>
  <c r="AU96" i="32"/>
  <c r="AT96" i="32"/>
  <c r="AX96" i="32" s="1"/>
  <c r="AD96" i="32"/>
  <c r="AB96" i="32"/>
  <c r="AA96" i="32"/>
  <c r="Z96" i="32"/>
  <c r="Y96" i="32"/>
  <c r="AC96" i="32" s="1"/>
  <c r="W96" i="32" s="1"/>
  <c r="V96" i="32" s="1"/>
  <c r="H96" i="32"/>
  <c r="H128" i="32" s="1"/>
  <c r="AW95" i="32"/>
  <c r="AV95" i="32"/>
  <c r="AU95" i="32"/>
  <c r="AT95" i="32"/>
  <c r="AX95" i="32" s="1"/>
  <c r="AD95" i="32"/>
  <c r="AB95" i="32"/>
  <c r="AA95" i="32"/>
  <c r="Z95" i="32"/>
  <c r="Y95" i="32"/>
  <c r="AC95" i="32" s="1"/>
  <c r="W95" i="32" s="1"/>
  <c r="V95" i="32" s="1"/>
  <c r="H95" i="32"/>
  <c r="H127" i="32" s="1"/>
  <c r="AD94" i="32"/>
  <c r="AB94" i="32"/>
  <c r="AA94" i="32"/>
  <c r="Z94" i="32"/>
  <c r="Y94" i="32"/>
  <c r="AC94" i="32" s="1"/>
  <c r="W94" i="32" s="1"/>
  <c r="V94" i="32" s="1"/>
  <c r="Q94" i="32"/>
  <c r="Q126" i="32" s="1"/>
  <c r="L94" i="32"/>
  <c r="AD93" i="32"/>
  <c r="AB93" i="32"/>
  <c r="AA93" i="32"/>
  <c r="Z93" i="32"/>
  <c r="Y93" i="32"/>
  <c r="AC93" i="32" s="1"/>
  <c r="W93" i="32" s="1"/>
  <c r="V93" i="32" s="1"/>
  <c r="L93" i="32"/>
  <c r="AD92" i="32"/>
  <c r="AB92" i="32"/>
  <c r="AA92" i="32"/>
  <c r="Z92" i="32"/>
  <c r="Y92" i="32"/>
  <c r="AC92" i="32" s="1"/>
  <c r="W92" i="32" s="1"/>
  <c r="V92" i="32" s="1"/>
  <c r="L92" i="32"/>
  <c r="AD91" i="32"/>
  <c r="AB91" i="32"/>
  <c r="AA91" i="32"/>
  <c r="Z91" i="32"/>
  <c r="Y91" i="32"/>
  <c r="AC91" i="32" s="1"/>
  <c r="W91" i="32" s="1"/>
  <c r="V91" i="32" s="1"/>
  <c r="AD90" i="32"/>
  <c r="AB90" i="32"/>
  <c r="AA90" i="32"/>
  <c r="Z90" i="32"/>
  <c r="Y90" i="32"/>
  <c r="AC90" i="32" s="1"/>
  <c r="W90" i="32" s="1"/>
  <c r="V90" i="32" s="1"/>
  <c r="O90" i="32"/>
  <c r="O122" i="32" s="1"/>
  <c r="L90" i="32"/>
  <c r="L122" i="32" s="1"/>
  <c r="AD89" i="32"/>
  <c r="AB89" i="32"/>
  <c r="AA89" i="32"/>
  <c r="Z89" i="32"/>
  <c r="Y89" i="32"/>
  <c r="AC89" i="32" s="1"/>
  <c r="W89" i="32" s="1"/>
  <c r="V89" i="32" s="1"/>
  <c r="AD88" i="32"/>
  <c r="AB88" i="32"/>
  <c r="AA88" i="32"/>
  <c r="Z88" i="32"/>
  <c r="Y88" i="32"/>
  <c r="AC88" i="32" s="1"/>
  <c r="W88" i="32" s="1"/>
  <c r="V88" i="32" s="1"/>
  <c r="AD87" i="32"/>
  <c r="AB87" i="32"/>
  <c r="AA87" i="32"/>
  <c r="Z87" i="32"/>
  <c r="Y87" i="32"/>
  <c r="AC87" i="32" s="1"/>
  <c r="W87" i="32" s="1"/>
  <c r="V87" i="32" s="1"/>
  <c r="N87" i="32"/>
  <c r="J87" i="32"/>
  <c r="F87" i="32"/>
  <c r="AD86" i="32"/>
  <c r="AB86" i="32"/>
  <c r="AA86" i="32"/>
  <c r="Z86" i="32"/>
  <c r="Y86" i="32"/>
  <c r="AC86" i="32" s="1"/>
  <c r="W86" i="32" s="1"/>
  <c r="V86" i="32" s="1"/>
  <c r="N86" i="32"/>
  <c r="J86" i="32"/>
  <c r="F86" i="32"/>
  <c r="AD85" i="32"/>
  <c r="AB85" i="32"/>
  <c r="AA85" i="32"/>
  <c r="Z85" i="32"/>
  <c r="Y85" i="32"/>
  <c r="AC85" i="32" s="1"/>
  <c r="W85" i="32"/>
  <c r="V85" i="32" s="1"/>
  <c r="N85" i="32"/>
  <c r="J85" i="32"/>
  <c r="F85" i="32"/>
  <c r="AD84" i="32"/>
  <c r="AB84" i="32"/>
  <c r="AA84" i="32"/>
  <c r="Z84" i="32"/>
  <c r="Y84" i="32"/>
  <c r="AC84" i="32" s="1"/>
  <c r="W84" i="32" s="1"/>
  <c r="V84" i="32" s="1"/>
  <c r="N84" i="32"/>
  <c r="J84" i="32"/>
  <c r="F84" i="32"/>
  <c r="AD83" i="32"/>
  <c r="AB83" i="32"/>
  <c r="AA83" i="32"/>
  <c r="Z83" i="32"/>
  <c r="Y83" i="32"/>
  <c r="AC83" i="32" s="1"/>
  <c r="W83" i="32" s="1"/>
  <c r="V83" i="32" s="1"/>
  <c r="N83" i="32"/>
  <c r="J83" i="32"/>
  <c r="F83" i="32"/>
  <c r="AD82" i="32"/>
  <c r="AB82" i="32"/>
  <c r="AA82" i="32"/>
  <c r="Z82" i="32"/>
  <c r="Y82" i="32"/>
  <c r="AC82" i="32" s="1"/>
  <c r="W82" i="32" s="1"/>
  <c r="V82" i="32" s="1"/>
  <c r="N82" i="32"/>
  <c r="J82" i="32"/>
  <c r="F82" i="32"/>
  <c r="AD81" i="32"/>
  <c r="AB81" i="32"/>
  <c r="AA81" i="32"/>
  <c r="Z81" i="32"/>
  <c r="Y81" i="32"/>
  <c r="AC81" i="32" s="1"/>
  <c r="W81" i="32" s="1"/>
  <c r="V81" i="32" s="1"/>
  <c r="N81" i="32"/>
  <c r="J81" i="32"/>
  <c r="F81" i="32"/>
  <c r="AD80" i="32"/>
  <c r="AB80" i="32"/>
  <c r="AA80" i="32"/>
  <c r="Z80" i="32"/>
  <c r="Y80" i="32"/>
  <c r="AC80" i="32" s="1"/>
  <c r="W80" i="32" s="1"/>
  <c r="V80" i="32" s="1"/>
  <c r="N80" i="32"/>
  <c r="J80" i="32"/>
  <c r="F80" i="32"/>
  <c r="AD79" i="32"/>
  <c r="AB79" i="32"/>
  <c r="AA79" i="32"/>
  <c r="Z79" i="32"/>
  <c r="Y79" i="32"/>
  <c r="AC79" i="32" s="1"/>
  <c r="W79" i="32" s="1"/>
  <c r="V79" i="32" s="1"/>
  <c r="N79" i="32"/>
  <c r="J79" i="32"/>
  <c r="F79" i="32"/>
  <c r="AD78" i="32"/>
  <c r="AB78" i="32"/>
  <c r="AA78" i="32"/>
  <c r="Z78" i="32"/>
  <c r="Y78" i="32"/>
  <c r="AC78" i="32" s="1"/>
  <c r="W78" i="32" s="1"/>
  <c r="V78" i="32" s="1"/>
  <c r="N78" i="32"/>
  <c r="J78" i="32"/>
  <c r="F78" i="32"/>
  <c r="AD77" i="32"/>
  <c r="AB77" i="32"/>
  <c r="AA77" i="32"/>
  <c r="Z77" i="32"/>
  <c r="Y77" i="32"/>
  <c r="AC77" i="32" s="1"/>
  <c r="W77" i="32" s="1"/>
  <c r="V77" i="32" s="1"/>
  <c r="N77" i="32"/>
  <c r="J77" i="32"/>
  <c r="F77" i="32"/>
  <c r="AD76" i="32"/>
  <c r="AB76" i="32"/>
  <c r="AA76" i="32"/>
  <c r="Z76" i="32"/>
  <c r="Y76" i="32"/>
  <c r="AC76" i="32" s="1"/>
  <c r="W76" i="32" s="1"/>
  <c r="V76" i="32" s="1"/>
  <c r="N76" i="32"/>
  <c r="J76" i="32"/>
  <c r="F76" i="32"/>
  <c r="AD75" i="32"/>
  <c r="AB75" i="32"/>
  <c r="AA75" i="32"/>
  <c r="Z75" i="32"/>
  <c r="Y75" i="32"/>
  <c r="AC75" i="32" s="1"/>
  <c r="W75" i="32" s="1"/>
  <c r="V75" i="32" s="1"/>
  <c r="N75" i="32"/>
  <c r="J75" i="32"/>
  <c r="F75" i="32"/>
  <c r="AD74" i="32"/>
  <c r="AB74" i="32"/>
  <c r="AA74" i="32"/>
  <c r="Z74" i="32"/>
  <c r="Y74" i="32"/>
  <c r="AC74" i="32" s="1"/>
  <c r="W74" i="32" s="1"/>
  <c r="V74" i="32" s="1"/>
  <c r="N74" i="32"/>
  <c r="J74" i="32"/>
  <c r="F74" i="32"/>
  <c r="AD73" i="32"/>
  <c r="AB73" i="32"/>
  <c r="AA73" i="32"/>
  <c r="Z73" i="32"/>
  <c r="Y73" i="32"/>
  <c r="AC73" i="32" s="1"/>
  <c r="W73" i="32"/>
  <c r="V73" i="32" s="1"/>
  <c r="N73" i="32"/>
  <c r="J73" i="32"/>
  <c r="F73" i="32"/>
  <c r="AD72" i="32"/>
  <c r="AB72" i="32"/>
  <c r="AA72" i="32"/>
  <c r="Z72" i="32"/>
  <c r="Y72" i="32"/>
  <c r="AC72" i="32" s="1"/>
  <c r="W72" i="32" s="1"/>
  <c r="V72" i="32" s="1"/>
  <c r="N72" i="32"/>
  <c r="J72" i="32"/>
  <c r="F72" i="32"/>
  <c r="AD71" i="32"/>
  <c r="AB71" i="32"/>
  <c r="AA71" i="32"/>
  <c r="Z71" i="32"/>
  <c r="Y71" i="32"/>
  <c r="AC71" i="32" s="1"/>
  <c r="W71" i="32" s="1"/>
  <c r="V71" i="32" s="1"/>
  <c r="N71" i="32"/>
  <c r="J71" i="32"/>
  <c r="F71" i="32"/>
  <c r="AD70" i="32"/>
  <c r="AB70" i="32"/>
  <c r="AA70" i="32"/>
  <c r="Z70" i="32"/>
  <c r="Y70" i="32"/>
  <c r="AC70" i="32" s="1"/>
  <c r="W70" i="32" s="1"/>
  <c r="V70" i="32" s="1"/>
  <c r="N70" i="32"/>
  <c r="J70" i="32"/>
  <c r="F70" i="32"/>
  <c r="AB69" i="32"/>
  <c r="AA69" i="32"/>
  <c r="Z69" i="32"/>
  <c r="Y69" i="32"/>
  <c r="AC69" i="32" s="1"/>
  <c r="N69" i="32"/>
  <c r="J69" i="32"/>
  <c r="F69" i="32"/>
  <c r="AB68" i="32"/>
  <c r="AA68" i="32"/>
  <c r="Z68" i="32"/>
  <c r="Y68" i="32"/>
  <c r="AC68" i="32" s="1"/>
  <c r="N68" i="32"/>
  <c r="J68" i="32"/>
  <c r="F68" i="32"/>
  <c r="AB67" i="32"/>
  <c r="AA67" i="32"/>
  <c r="Z67" i="32"/>
  <c r="Y67" i="32"/>
  <c r="AC67" i="32" s="1"/>
  <c r="N67" i="32"/>
  <c r="J67" i="32"/>
  <c r="F67" i="32"/>
  <c r="AB66" i="32"/>
  <c r="AA66" i="32"/>
  <c r="Z66" i="32"/>
  <c r="Y66" i="32"/>
  <c r="AC66" i="32" s="1"/>
  <c r="N66" i="32"/>
  <c r="J66" i="32"/>
  <c r="F66" i="32"/>
  <c r="AB65" i="32"/>
  <c r="AA65" i="32"/>
  <c r="Z65" i="32"/>
  <c r="Y65" i="32"/>
  <c r="AC65" i="32" s="1"/>
  <c r="N65" i="32"/>
  <c r="J65" i="32"/>
  <c r="F65" i="32"/>
  <c r="AD64" i="32"/>
  <c r="AB64" i="32"/>
  <c r="AA64" i="32"/>
  <c r="Z64" i="32"/>
  <c r="Y64" i="32"/>
  <c r="AC64" i="32" s="1"/>
  <c r="N64" i="32"/>
  <c r="J64" i="32"/>
  <c r="F64" i="32"/>
  <c r="AD63" i="32"/>
  <c r="AB63" i="32"/>
  <c r="AA63" i="32"/>
  <c r="Z63" i="32"/>
  <c r="Y63" i="32"/>
  <c r="AC63" i="32" s="1"/>
  <c r="W63" i="32" s="1"/>
  <c r="V63" i="32" s="1"/>
  <c r="N63" i="32"/>
  <c r="J63" i="32"/>
  <c r="F63" i="32"/>
  <c r="AD62" i="32"/>
  <c r="AB62" i="32"/>
  <c r="AA62" i="32"/>
  <c r="Z62" i="32"/>
  <c r="Y62" i="32"/>
  <c r="AC62" i="32" s="1"/>
  <c r="W62" i="32" s="1"/>
  <c r="V62" i="32" s="1"/>
  <c r="N62" i="32"/>
  <c r="J62" i="32"/>
  <c r="F62" i="32"/>
  <c r="AD61" i="32"/>
  <c r="AB61" i="32"/>
  <c r="AA61" i="32"/>
  <c r="Z61" i="32"/>
  <c r="Y61" i="32"/>
  <c r="AC61" i="32" s="1"/>
  <c r="W61" i="32" s="1"/>
  <c r="V61" i="32" s="1"/>
  <c r="AD60" i="32"/>
  <c r="AB60" i="32"/>
  <c r="AA60" i="32"/>
  <c r="Z60" i="32"/>
  <c r="Y60" i="32"/>
  <c r="AC60" i="32" s="1"/>
  <c r="W60" i="32" s="1"/>
  <c r="V60" i="32" s="1"/>
  <c r="AD59" i="32"/>
  <c r="AB59" i="32"/>
  <c r="AA59" i="32"/>
  <c r="Z59" i="32"/>
  <c r="Y59" i="32"/>
  <c r="AC59" i="32" s="1"/>
  <c r="W59" i="32"/>
  <c r="V59" i="32" s="1"/>
  <c r="AD58" i="32"/>
  <c r="AB58" i="32"/>
  <c r="AA58" i="32"/>
  <c r="Z58" i="32"/>
  <c r="Y58" i="32"/>
  <c r="AC58" i="32" s="1"/>
  <c r="W58" i="32" s="1"/>
  <c r="V58" i="32" s="1"/>
  <c r="F58" i="32"/>
  <c r="AD57" i="32"/>
  <c r="AB57" i="32"/>
  <c r="AA57" i="32"/>
  <c r="Z57" i="32"/>
  <c r="Y57" i="32"/>
  <c r="AC57" i="32" s="1"/>
  <c r="W57" i="32" s="1"/>
  <c r="V57" i="32" s="1"/>
  <c r="E57" i="32"/>
  <c r="D57" i="32"/>
  <c r="A57" i="32"/>
  <c r="AD56" i="32"/>
  <c r="AB56" i="32"/>
  <c r="AA56" i="32"/>
  <c r="Z56" i="32"/>
  <c r="Y56" i="32"/>
  <c r="AC56" i="32" s="1"/>
  <c r="W56" i="32" s="1"/>
  <c r="V56" i="32" s="1"/>
  <c r="AD55" i="32"/>
  <c r="AB55" i="32"/>
  <c r="AA55" i="32"/>
  <c r="Z55" i="32"/>
  <c r="Y55" i="32"/>
  <c r="AC55" i="32" s="1"/>
  <c r="W55" i="32" s="1"/>
  <c r="V55" i="32" s="1"/>
  <c r="AD54" i="32"/>
  <c r="AB54" i="32"/>
  <c r="AA54" i="32"/>
  <c r="Z54" i="32"/>
  <c r="Y54" i="32"/>
  <c r="AC54" i="32" s="1"/>
  <c r="W54" i="32" s="1"/>
  <c r="V54" i="32" s="1"/>
  <c r="A54" i="32"/>
  <c r="AD53" i="32"/>
  <c r="AB53" i="32"/>
  <c r="AA53" i="32"/>
  <c r="Z53" i="32"/>
  <c r="Y53" i="32"/>
  <c r="AC53" i="32" s="1"/>
  <c r="W53" i="32" s="1"/>
  <c r="V53" i="32" s="1"/>
  <c r="AJ52" i="32"/>
  <c r="AD52" i="32"/>
  <c r="AB52" i="32"/>
  <c r="AA52" i="32"/>
  <c r="Z52" i="32"/>
  <c r="Y52" i="32"/>
  <c r="AC52" i="32" s="1"/>
  <c r="W52" i="32" s="1"/>
  <c r="V52" i="32" s="1"/>
  <c r="AD51" i="32"/>
  <c r="AB51" i="32"/>
  <c r="AA51" i="32"/>
  <c r="Z51" i="32"/>
  <c r="Y51" i="32"/>
  <c r="AC51" i="32" s="1"/>
  <c r="W51" i="32" s="1"/>
  <c r="V51" i="32" s="1"/>
  <c r="AD50" i="32"/>
  <c r="AB50" i="32"/>
  <c r="AA50" i="32"/>
  <c r="Z50" i="32"/>
  <c r="Y50" i="32"/>
  <c r="AC50" i="32" s="1"/>
  <c r="W50" i="32" s="1"/>
  <c r="V50" i="32" s="1"/>
  <c r="AD49" i="32"/>
  <c r="AB49" i="32"/>
  <c r="AA49" i="32"/>
  <c r="Z49" i="32"/>
  <c r="Y49" i="32"/>
  <c r="AC49" i="32" s="1"/>
  <c r="W49" i="32" s="1"/>
  <c r="V49" i="32" s="1"/>
  <c r="AD48" i="32"/>
  <c r="AB48" i="32"/>
  <c r="AA48" i="32"/>
  <c r="Z48" i="32"/>
  <c r="Y48" i="32"/>
  <c r="AC48" i="32" s="1"/>
  <c r="W48" i="32" s="1"/>
  <c r="V48" i="32" s="1"/>
  <c r="L48" i="32"/>
  <c r="AD47" i="32"/>
  <c r="AB47" i="32"/>
  <c r="AA47" i="32"/>
  <c r="Z47" i="32"/>
  <c r="Y47" i="32"/>
  <c r="AC47" i="32" s="1"/>
  <c r="W47" i="32" s="1"/>
  <c r="V47" i="32" s="1"/>
  <c r="L47" i="32"/>
  <c r="AD46" i="32"/>
  <c r="AB46" i="32"/>
  <c r="AA46" i="32"/>
  <c r="Z46" i="32"/>
  <c r="Y46" i="32"/>
  <c r="AC46" i="32" s="1"/>
  <c r="W46" i="32" s="1"/>
  <c r="V46" i="32" s="1"/>
  <c r="L46" i="32"/>
  <c r="AD45" i="32"/>
  <c r="AB45" i="32"/>
  <c r="AA45" i="32"/>
  <c r="Z45" i="32"/>
  <c r="Y45" i="32"/>
  <c r="AC45" i="32" s="1"/>
  <c r="W45" i="32" s="1"/>
  <c r="V45" i="32" s="1"/>
  <c r="AD44" i="32"/>
  <c r="AB44" i="32"/>
  <c r="AA44" i="32"/>
  <c r="Z44" i="32"/>
  <c r="Y44" i="32"/>
  <c r="AC44" i="32" s="1"/>
  <c r="W44" i="32" s="1"/>
  <c r="V44" i="32" s="1"/>
  <c r="AD43" i="32"/>
  <c r="AB43" i="32"/>
  <c r="AA43" i="32"/>
  <c r="Z43" i="32"/>
  <c r="Y43" i="32"/>
  <c r="AC43" i="32" s="1"/>
  <c r="W43" i="32" s="1"/>
  <c r="V43" i="32" s="1"/>
  <c r="AD42" i="32"/>
  <c r="AB42" i="32"/>
  <c r="AA42" i="32"/>
  <c r="Z42" i="32"/>
  <c r="Y42" i="32"/>
  <c r="AC42" i="32" s="1"/>
  <c r="W42" i="32" s="1"/>
  <c r="V42" i="32" s="1"/>
  <c r="AD41" i="32"/>
  <c r="AB41" i="32"/>
  <c r="AA41" i="32"/>
  <c r="Z41" i="32"/>
  <c r="Y41" i="32"/>
  <c r="AC41" i="32" s="1"/>
  <c r="W41" i="32" s="1"/>
  <c r="V41" i="32" s="1"/>
  <c r="N41" i="32"/>
  <c r="J41" i="32"/>
  <c r="F41" i="32"/>
  <c r="AD40" i="32"/>
  <c r="AB40" i="32"/>
  <c r="AA40" i="32"/>
  <c r="Z40" i="32"/>
  <c r="Y40" i="32"/>
  <c r="AC40" i="32" s="1"/>
  <c r="W40" i="32" s="1"/>
  <c r="V40" i="32" s="1"/>
  <c r="N40" i="32"/>
  <c r="J40" i="32"/>
  <c r="F40" i="32"/>
  <c r="AD39" i="32"/>
  <c r="AB39" i="32"/>
  <c r="AA39" i="32"/>
  <c r="Z39" i="32"/>
  <c r="Y39" i="32"/>
  <c r="AC39" i="32" s="1"/>
  <c r="W39" i="32" s="1"/>
  <c r="V39" i="32" s="1"/>
  <c r="N39" i="32"/>
  <c r="J39" i="32"/>
  <c r="F39" i="32"/>
  <c r="AD38" i="32"/>
  <c r="AB38" i="32"/>
  <c r="AA38" i="32"/>
  <c r="Z38" i="32"/>
  <c r="Y38" i="32"/>
  <c r="AC38" i="32" s="1"/>
  <c r="W38" i="32" s="1"/>
  <c r="V38" i="32" s="1"/>
  <c r="N38" i="32"/>
  <c r="J38" i="32"/>
  <c r="F38" i="32"/>
  <c r="AB37" i="32"/>
  <c r="AA37" i="32"/>
  <c r="Z37" i="32"/>
  <c r="Y37" i="32"/>
  <c r="AC37" i="32" s="1"/>
  <c r="N37" i="32"/>
  <c r="J37" i="32"/>
  <c r="F37" i="32"/>
  <c r="AB36" i="32"/>
  <c r="AA36" i="32"/>
  <c r="Z36" i="32"/>
  <c r="Y36" i="32"/>
  <c r="AC36" i="32" s="1"/>
  <c r="N36" i="32"/>
  <c r="J36" i="32"/>
  <c r="F36" i="32"/>
  <c r="AB35" i="32"/>
  <c r="AA35" i="32"/>
  <c r="Z35" i="32"/>
  <c r="Y35" i="32"/>
  <c r="AC35" i="32" s="1"/>
  <c r="N35" i="32"/>
  <c r="J35" i="32"/>
  <c r="F35" i="32"/>
  <c r="AB34" i="32"/>
  <c r="AA34" i="32"/>
  <c r="Z34" i="32"/>
  <c r="Y34" i="32"/>
  <c r="AC34" i="32" s="1"/>
  <c r="N34" i="32"/>
  <c r="J34" i="32"/>
  <c r="F34" i="32"/>
  <c r="AB33" i="32"/>
  <c r="AA33" i="32"/>
  <c r="Z33" i="32"/>
  <c r="Y33" i="32"/>
  <c r="AC33" i="32" s="1"/>
  <c r="N33" i="32"/>
  <c r="J33" i="32"/>
  <c r="F33" i="32"/>
  <c r="AD32" i="32"/>
  <c r="AB32" i="32"/>
  <c r="AA32" i="32"/>
  <c r="Z32" i="32"/>
  <c r="Y32" i="32"/>
  <c r="AC32" i="32" s="1"/>
  <c r="N32" i="32"/>
  <c r="J32" i="32"/>
  <c r="F32" i="32"/>
  <c r="AD31" i="32"/>
  <c r="AB31" i="32"/>
  <c r="AA31" i="32"/>
  <c r="Z31" i="32"/>
  <c r="Y31" i="32"/>
  <c r="AC31" i="32" s="1"/>
  <c r="W31" i="32" s="1"/>
  <c r="V31" i="32" s="1"/>
  <c r="N31" i="32"/>
  <c r="J31" i="32"/>
  <c r="F31" i="32"/>
  <c r="AD30" i="32"/>
  <c r="AB30" i="32"/>
  <c r="AA30" i="32"/>
  <c r="Z30" i="32"/>
  <c r="Y30" i="32"/>
  <c r="AC30" i="32" s="1"/>
  <c r="W30" i="32" s="1"/>
  <c r="V30" i="32" s="1"/>
  <c r="N30" i="32"/>
  <c r="J30" i="32"/>
  <c r="F30" i="32"/>
  <c r="AD29" i="32"/>
  <c r="AB29" i="32"/>
  <c r="AA29" i="32"/>
  <c r="Z29" i="32"/>
  <c r="Y29" i="32"/>
  <c r="AC29" i="32" s="1"/>
  <c r="W29" i="32" s="1"/>
  <c r="V29" i="32" s="1"/>
  <c r="N29" i="32"/>
  <c r="J29" i="32"/>
  <c r="F29" i="32"/>
  <c r="AD28" i="32"/>
  <c r="AB28" i="32"/>
  <c r="AA28" i="32"/>
  <c r="Z28" i="32"/>
  <c r="Y28" i="32"/>
  <c r="AC28" i="32" s="1"/>
  <c r="W28" i="32" s="1"/>
  <c r="V28" i="32" s="1"/>
  <c r="N28" i="32"/>
  <c r="J28" i="32"/>
  <c r="F28" i="32"/>
  <c r="AD27" i="32"/>
  <c r="AB27" i="32"/>
  <c r="AA27" i="32"/>
  <c r="Z27" i="32"/>
  <c r="Y27" i="32"/>
  <c r="AC27" i="32" s="1"/>
  <c r="W27" i="32" s="1"/>
  <c r="V27" i="32" s="1"/>
  <c r="N27" i="32"/>
  <c r="J27" i="32"/>
  <c r="F27" i="32"/>
  <c r="AW26" i="32"/>
  <c r="AV26" i="32"/>
  <c r="AU26" i="32"/>
  <c r="AT26" i="32"/>
  <c r="AX26" i="32" s="1"/>
  <c r="AD26" i="32"/>
  <c r="AB26" i="32"/>
  <c r="AA26" i="32"/>
  <c r="Z26" i="32"/>
  <c r="Y26" i="32"/>
  <c r="AC26" i="32" s="1"/>
  <c r="W26" i="32" s="1"/>
  <c r="V26" i="32" s="1"/>
  <c r="N26" i="32"/>
  <c r="J26" i="32"/>
  <c r="F26" i="32"/>
  <c r="AW25" i="32"/>
  <c r="AV25" i="32"/>
  <c r="AU25" i="32"/>
  <c r="AT25" i="32"/>
  <c r="AX25" i="32" s="1"/>
  <c r="AD25" i="32"/>
  <c r="AB25" i="32"/>
  <c r="AA25" i="32"/>
  <c r="Z25" i="32"/>
  <c r="Y25" i="32"/>
  <c r="AC25" i="32" s="1"/>
  <c r="W25" i="32" s="1"/>
  <c r="V25" i="32" s="1"/>
  <c r="N25" i="32"/>
  <c r="J25" i="32"/>
  <c r="F25" i="32"/>
  <c r="AW24" i="32"/>
  <c r="AV24" i="32"/>
  <c r="AU24" i="32"/>
  <c r="AT24" i="32"/>
  <c r="AX24" i="32" s="1"/>
  <c r="AD24" i="32"/>
  <c r="AB24" i="32"/>
  <c r="AA24" i="32"/>
  <c r="Z24" i="32"/>
  <c r="Y24" i="32"/>
  <c r="AC24" i="32" s="1"/>
  <c r="W24" i="32" s="1"/>
  <c r="V24" i="32" s="1"/>
  <c r="N24" i="32"/>
  <c r="J24" i="32"/>
  <c r="F24" i="32"/>
  <c r="AW23" i="32"/>
  <c r="AV23" i="32"/>
  <c r="AU23" i="32"/>
  <c r="AT23" i="32"/>
  <c r="AX23" i="32" s="1"/>
  <c r="AD23" i="32"/>
  <c r="AB23" i="32"/>
  <c r="AA23" i="32"/>
  <c r="Z23" i="32"/>
  <c r="Y23" i="32"/>
  <c r="AC23" i="32" s="1"/>
  <c r="W23" i="32" s="1"/>
  <c r="V23" i="32" s="1"/>
  <c r="N23" i="32"/>
  <c r="J23" i="32"/>
  <c r="F23" i="32"/>
  <c r="AW22" i="32"/>
  <c r="AV22" i="32"/>
  <c r="AU22" i="32"/>
  <c r="AT22" i="32"/>
  <c r="AX22" i="32" s="1"/>
  <c r="AD22" i="32"/>
  <c r="AB22" i="32"/>
  <c r="AA22" i="32"/>
  <c r="Z22" i="32"/>
  <c r="Y22" i="32"/>
  <c r="AC22" i="32" s="1"/>
  <c r="W22" i="32" s="1"/>
  <c r="V22" i="32" s="1"/>
  <c r="N22" i="32"/>
  <c r="J22" i="32"/>
  <c r="F22" i="32"/>
  <c r="AW21" i="32"/>
  <c r="AV21" i="32"/>
  <c r="AU21" i="32"/>
  <c r="AT21" i="32"/>
  <c r="AX21" i="32" s="1"/>
  <c r="AD21" i="32"/>
  <c r="AB21" i="32"/>
  <c r="AA21" i="32"/>
  <c r="Z21" i="32"/>
  <c r="Y21" i="32"/>
  <c r="AC21" i="32" s="1"/>
  <c r="W21" i="32" s="1"/>
  <c r="V21" i="32" s="1"/>
  <c r="N21" i="32"/>
  <c r="J21" i="32"/>
  <c r="F21" i="32"/>
  <c r="AW20" i="32"/>
  <c r="AV20" i="32"/>
  <c r="AU20" i="32"/>
  <c r="AT20" i="32"/>
  <c r="AX20" i="32" s="1"/>
  <c r="AD20" i="32"/>
  <c r="AB20" i="32"/>
  <c r="AA20" i="32"/>
  <c r="Z20" i="32"/>
  <c r="Y20" i="32"/>
  <c r="AC20" i="32" s="1"/>
  <c r="W20" i="32" s="1"/>
  <c r="V20" i="32" s="1"/>
  <c r="N20" i="32"/>
  <c r="J20" i="32"/>
  <c r="F20" i="32"/>
  <c r="AW19" i="32"/>
  <c r="AV19" i="32"/>
  <c r="AU19" i="32"/>
  <c r="AT19" i="32"/>
  <c r="AX19" i="32" s="1"/>
  <c r="AD19" i="32"/>
  <c r="AB19" i="32"/>
  <c r="AA19" i="32"/>
  <c r="Z19" i="32"/>
  <c r="Y19" i="32"/>
  <c r="AC19" i="32" s="1"/>
  <c r="W19" i="32" s="1"/>
  <c r="V19" i="32" s="1"/>
  <c r="N19" i="32"/>
  <c r="J19" i="32"/>
  <c r="F19" i="32"/>
  <c r="AW18" i="32"/>
  <c r="AV18" i="32"/>
  <c r="AU18" i="32"/>
  <c r="AT18" i="32"/>
  <c r="AX18" i="32" s="1"/>
  <c r="AD18" i="32"/>
  <c r="AB18" i="32"/>
  <c r="AA18" i="32"/>
  <c r="Z18" i="32"/>
  <c r="Y18" i="32"/>
  <c r="AC18" i="32" s="1"/>
  <c r="W18" i="32" s="1"/>
  <c r="V18" i="32" s="1"/>
  <c r="N18" i="32"/>
  <c r="J18" i="32"/>
  <c r="F18" i="32"/>
  <c r="AW17" i="32"/>
  <c r="AV17" i="32"/>
  <c r="AU17" i="32"/>
  <c r="AT17" i="32"/>
  <c r="AX17" i="32" s="1"/>
  <c r="AD17" i="32"/>
  <c r="AB17" i="32"/>
  <c r="AA17" i="32"/>
  <c r="Z17" i="32"/>
  <c r="Y17" i="32"/>
  <c r="AC17" i="32" s="1"/>
  <c r="W17" i="32" s="1"/>
  <c r="V17" i="32" s="1"/>
  <c r="N17" i="32"/>
  <c r="J17" i="32"/>
  <c r="F17" i="32"/>
  <c r="AW16" i="32"/>
  <c r="AV16" i="32"/>
  <c r="AU16" i="32"/>
  <c r="AT16" i="32"/>
  <c r="AX16" i="32" s="1"/>
  <c r="AD16" i="32"/>
  <c r="AB16" i="32"/>
  <c r="AA16" i="32"/>
  <c r="Z16" i="32"/>
  <c r="Y16" i="32"/>
  <c r="AC16" i="32" s="1"/>
  <c r="W16" i="32" s="1"/>
  <c r="V16" i="32" s="1"/>
  <c r="N16" i="32"/>
  <c r="J16" i="32"/>
  <c r="F16" i="32"/>
  <c r="AW15" i="32"/>
  <c r="AV15" i="32"/>
  <c r="AU15" i="32"/>
  <c r="AT15" i="32"/>
  <c r="AX15" i="32" s="1"/>
  <c r="AD15" i="32"/>
  <c r="AB15" i="32"/>
  <c r="AA15" i="32"/>
  <c r="Z15" i="32"/>
  <c r="Y15" i="32"/>
  <c r="AC15" i="32" s="1"/>
  <c r="W15" i="32" s="1"/>
  <c r="V15" i="32" s="1"/>
  <c r="N15" i="32"/>
  <c r="J15" i="32"/>
  <c r="F15" i="32"/>
  <c r="AW14" i="32"/>
  <c r="AV14" i="32"/>
  <c r="AU14" i="32"/>
  <c r="AT14" i="32"/>
  <c r="AX14" i="32" s="1"/>
  <c r="AD14" i="32"/>
  <c r="AB14" i="32"/>
  <c r="AA14" i="32"/>
  <c r="Z14" i="32"/>
  <c r="Y14" i="32"/>
  <c r="AC14" i="32" s="1"/>
  <c r="W14" i="32" s="1"/>
  <c r="V14" i="32" s="1"/>
  <c r="N14" i="32"/>
  <c r="J14" i="32"/>
  <c r="F14" i="32"/>
  <c r="AW13" i="32"/>
  <c r="AV13" i="32"/>
  <c r="AU13" i="32"/>
  <c r="AT13" i="32"/>
  <c r="AX13" i="32" s="1"/>
  <c r="AD13" i="32"/>
  <c r="AB13" i="32"/>
  <c r="AA13" i="32"/>
  <c r="Z13" i="32"/>
  <c r="Y13" i="32"/>
  <c r="AC13" i="32" s="1"/>
  <c r="W13" i="32" s="1"/>
  <c r="V13" i="32" s="1"/>
  <c r="N13" i="32"/>
  <c r="J13" i="32"/>
  <c r="F13" i="32"/>
  <c r="AW12" i="32"/>
  <c r="AV12" i="32"/>
  <c r="AU12" i="32"/>
  <c r="AT12" i="32"/>
  <c r="AX12" i="32" s="1"/>
  <c r="AD12" i="32"/>
  <c r="AB12" i="32"/>
  <c r="AA12" i="32"/>
  <c r="Z12" i="32"/>
  <c r="Y12" i="32"/>
  <c r="AC12" i="32" s="1"/>
  <c r="W12" i="32" s="1"/>
  <c r="V12" i="32" s="1"/>
  <c r="N12" i="32"/>
  <c r="J12" i="32"/>
  <c r="F12" i="32"/>
  <c r="AE11" i="32"/>
  <c r="AD11" i="32"/>
  <c r="AB11" i="32"/>
  <c r="AA11" i="32"/>
  <c r="Z11" i="32"/>
  <c r="Y11" i="32"/>
  <c r="AC11" i="32" s="1"/>
  <c r="W11" i="32" s="1"/>
  <c r="V11" i="32" s="1"/>
  <c r="N11" i="32"/>
  <c r="J11" i="32"/>
  <c r="F11" i="32"/>
  <c r="AD10" i="32"/>
  <c r="AB10" i="32"/>
  <c r="AA10" i="32"/>
  <c r="Z10" i="32"/>
  <c r="Y10" i="32"/>
  <c r="AC10" i="32" s="1"/>
  <c r="W10" i="32" s="1"/>
  <c r="V10" i="32" s="1"/>
  <c r="F7" i="32"/>
  <c r="E6" i="32"/>
  <c r="D6" i="32"/>
  <c r="A6" i="32"/>
  <c r="A3" i="32"/>
  <c r="AA2" i="32"/>
  <c r="AJ95" i="32"/>
  <c r="AJ96" i="32"/>
  <c r="AJ98" i="32"/>
  <c r="AZ101" i="32"/>
  <c r="AJ99" i="32"/>
  <c r="AJ100" i="32"/>
  <c r="AJ101" i="32"/>
  <c r="AJ103" i="32"/>
  <c r="AJ104" i="32"/>
  <c r="AJ105" i="32"/>
  <c r="AJ106" i="32"/>
  <c r="AJ107" i="32"/>
  <c r="AJ108" i="32"/>
  <c r="AJ109" i="32"/>
  <c r="AJ110" i="32"/>
  <c r="AJ111" i="32"/>
  <c r="AJ112" i="32"/>
  <c r="AJ113" i="32"/>
  <c r="AJ114" i="32"/>
  <c r="AJ115" i="32"/>
  <c r="AJ116" i="32"/>
  <c r="AJ117" i="32"/>
  <c r="AJ118" i="32"/>
  <c r="AJ119" i="32"/>
  <c r="AJ120" i="32"/>
  <c r="AJ122" i="32"/>
  <c r="AJ123" i="32"/>
  <c r="AJ124" i="32"/>
  <c r="AJ125" i="32"/>
  <c r="AJ126" i="32"/>
  <c r="AJ127" i="32"/>
  <c r="AJ129" i="32"/>
  <c r="AJ130" i="32"/>
  <c r="AJ131" i="32"/>
  <c r="AJ132" i="32"/>
  <c r="AJ133" i="32"/>
  <c r="AJ134" i="32"/>
  <c r="AJ135" i="32"/>
  <c r="AJ136" i="32"/>
  <c r="AJ137" i="32"/>
  <c r="AJ138" i="32"/>
  <c r="AL138" i="32" s="1"/>
  <c r="AJ139" i="32"/>
  <c r="AJ140" i="32"/>
  <c r="AJ142" i="32"/>
  <c r="AJ143" i="32"/>
  <c r="AJ145" i="32"/>
  <c r="AJ147" i="32"/>
  <c r="AJ148" i="32"/>
  <c r="AJ149" i="32"/>
  <c r="AJ150" i="32"/>
  <c r="AJ151" i="32"/>
  <c r="AJ152" i="32"/>
  <c r="AJ153" i="32"/>
  <c r="AJ154" i="32"/>
  <c r="AJ155" i="32"/>
  <c r="AJ156" i="32"/>
  <c r="AJ159" i="32"/>
  <c r="AJ161" i="32"/>
  <c r="AJ163" i="32"/>
  <c r="AJ164" i="32"/>
  <c r="AJ166" i="32"/>
  <c r="AJ168" i="32"/>
  <c r="AJ169" i="32"/>
  <c r="AJ170" i="32"/>
  <c r="AJ171" i="32"/>
  <c r="AJ172" i="32"/>
  <c r="AJ174" i="32"/>
  <c r="AJ10" i="32"/>
  <c r="AJ11" i="32"/>
  <c r="AJ13" i="32"/>
  <c r="AJ14" i="32"/>
  <c r="AJ15" i="32"/>
  <c r="AJ16" i="32"/>
  <c r="AJ17" i="32"/>
  <c r="AK17" i="32" s="1"/>
  <c r="AJ18" i="32"/>
  <c r="AJ19" i="32"/>
  <c r="AJ21" i="32"/>
  <c r="AK21" i="32" s="1"/>
  <c r="AJ22" i="32"/>
  <c r="AJ23" i="32"/>
  <c r="AJ25" i="32"/>
  <c r="AK25" i="32" s="1"/>
  <c r="AJ26" i="32"/>
  <c r="AJ27" i="32"/>
  <c r="AJ29" i="32"/>
  <c r="AK29" i="32" s="1"/>
  <c r="AJ30" i="32"/>
  <c r="AM30" i="32" s="1"/>
  <c r="AJ31" i="32"/>
  <c r="AJ33" i="32"/>
  <c r="AJ34" i="32"/>
  <c r="AM34" i="32" s="1"/>
  <c r="AJ36" i="32"/>
  <c r="AK36" i="32" s="1"/>
  <c r="AJ37" i="32"/>
  <c r="AJ40" i="32"/>
  <c r="AJ41" i="32"/>
  <c r="AJ42" i="32"/>
  <c r="AJ44" i="32"/>
  <c r="AJ45" i="32"/>
  <c r="AJ46" i="32"/>
  <c r="AK46" i="32" s="1"/>
  <c r="AJ47" i="32"/>
  <c r="AJ49" i="32"/>
  <c r="AJ50" i="32"/>
  <c r="AJ51" i="32"/>
  <c r="AL51" i="32" s="1"/>
  <c r="AJ54" i="32"/>
  <c r="AK54" i="32" s="1"/>
  <c r="AJ55" i="32"/>
  <c r="AL55" i="32" s="1"/>
  <c r="AJ57" i="32"/>
  <c r="AJ58" i="32"/>
  <c r="AJ59" i="32"/>
  <c r="AJ60" i="32"/>
  <c r="AJ61" i="32"/>
  <c r="AL61" i="32" s="1"/>
  <c r="AJ62" i="32"/>
  <c r="AJ63" i="32"/>
  <c r="AJ64" i="32"/>
  <c r="AK64" i="32" s="1"/>
  <c r="AJ65" i="32"/>
  <c r="AJ66" i="32"/>
  <c r="AJ67" i="32"/>
  <c r="AJ68" i="32"/>
  <c r="AJ70" i="32"/>
  <c r="AL70" i="32" s="1"/>
  <c r="AJ71" i="32"/>
  <c r="AJ72" i="32"/>
  <c r="AJ73" i="32"/>
  <c r="AJ75" i="32"/>
  <c r="AJ76" i="32"/>
  <c r="AL76" i="32" s="1"/>
  <c r="AJ77" i="32"/>
  <c r="AJ78" i="32"/>
  <c r="AJ79" i="32"/>
  <c r="AJ80" i="32"/>
  <c r="AJ81" i="32"/>
  <c r="AJ82" i="32"/>
  <c r="AL82" i="32" s="1"/>
  <c r="AJ83" i="32"/>
  <c r="AJ84" i="32"/>
  <c r="AJ85" i="32"/>
  <c r="AJ86" i="32"/>
  <c r="AL86" i="32" s="1"/>
  <c r="AJ87" i="32"/>
  <c r="AJ88" i="32"/>
  <c r="AJ89" i="32"/>
  <c r="AJ56" i="32" l="1"/>
  <c r="AM56" i="32" s="1"/>
  <c r="AJ53" i="32"/>
  <c r="AK53" i="32" s="1"/>
  <c r="AJ43" i="32"/>
  <c r="AJ39" i="32"/>
  <c r="AJ35" i="32"/>
  <c r="AJ32" i="32"/>
  <c r="AK32" i="32" s="1"/>
  <c r="AJ28" i="32"/>
  <c r="AM28" i="32" s="1"/>
  <c r="AJ24" i="32"/>
  <c r="AK24" i="32" s="1"/>
  <c r="AJ20" i="32"/>
  <c r="AK20" i="32" s="1"/>
  <c r="AJ12" i="32"/>
  <c r="AJ173" i="32"/>
  <c r="AL173" i="32" s="1"/>
  <c r="AJ165" i="32"/>
  <c r="AJ121" i="32"/>
  <c r="AJ74" i="32"/>
  <c r="AL74" i="32" s="1"/>
  <c r="AJ157" i="32"/>
  <c r="AM157" i="32" s="1"/>
  <c r="AK78" i="32"/>
  <c r="AM78" i="32"/>
  <c r="AL78" i="32"/>
  <c r="AL63" i="32"/>
  <c r="AK63" i="32"/>
  <c r="AM63" i="32"/>
  <c r="AJ48" i="32"/>
  <c r="AM44" i="32"/>
  <c r="AL44" i="32"/>
  <c r="AK44" i="32"/>
  <c r="AM40" i="32"/>
  <c r="AL40" i="32"/>
  <c r="AK40" i="32"/>
  <c r="AM13" i="32"/>
  <c r="AL13" i="32"/>
  <c r="AK13" i="32"/>
  <c r="AM174" i="32"/>
  <c r="AL174" i="32"/>
  <c r="AK174" i="32"/>
  <c r="AM170" i="32"/>
  <c r="AL170" i="32"/>
  <c r="AK170" i="32"/>
  <c r="AJ160" i="32"/>
  <c r="AJ144" i="32"/>
  <c r="AK109" i="32"/>
  <c r="AM109" i="32"/>
  <c r="AL109" i="32"/>
  <c r="AM105" i="32"/>
  <c r="AL105" i="32"/>
  <c r="AK105" i="32"/>
  <c r="AK84" i="32"/>
  <c r="AM84" i="32"/>
  <c r="AL84" i="32"/>
  <c r="AM66" i="32"/>
  <c r="AL66" i="32"/>
  <c r="AK66" i="32"/>
  <c r="AM62" i="32"/>
  <c r="AL62" i="32"/>
  <c r="AK62" i="32"/>
  <c r="AM59" i="32"/>
  <c r="AL59" i="32"/>
  <c r="AK59" i="32"/>
  <c r="AM43" i="32"/>
  <c r="AL43" i="32"/>
  <c r="AK43" i="32"/>
  <c r="AM16" i="32"/>
  <c r="AL16" i="32"/>
  <c r="AK16" i="32"/>
  <c r="AN16" i="32" s="1"/>
  <c r="AO16" i="32" s="1"/>
  <c r="AM12" i="32"/>
  <c r="AL12" i="32"/>
  <c r="AK12" i="32"/>
  <c r="AJ162" i="32"/>
  <c r="AJ146" i="32"/>
  <c r="AJ128" i="32"/>
  <c r="AM124" i="32"/>
  <c r="AL124" i="32"/>
  <c r="AK124" i="32"/>
  <c r="AM121" i="32"/>
  <c r="AL121" i="32"/>
  <c r="AK121" i="32"/>
  <c r="AL115" i="32"/>
  <c r="AK115" i="32"/>
  <c r="AM115" i="32"/>
  <c r="AJ97" i="32"/>
  <c r="AM87" i="32"/>
  <c r="AL87" i="32"/>
  <c r="AK87" i="32"/>
  <c r="AJ69" i="32"/>
  <c r="AJ38" i="32"/>
  <c r="AM31" i="32"/>
  <c r="AL31" i="32"/>
  <c r="AK31" i="32"/>
  <c r="AM27" i="32"/>
  <c r="AL27" i="32"/>
  <c r="AK27" i="32"/>
  <c r="AM23" i="32"/>
  <c r="AL23" i="32"/>
  <c r="AK23" i="32"/>
  <c r="AN23" i="32" s="1"/>
  <c r="AO23" i="32" s="1"/>
  <c r="AM19" i="32"/>
  <c r="AL19" i="32"/>
  <c r="AK19" i="32"/>
  <c r="AM15" i="32"/>
  <c r="AL15" i="32"/>
  <c r="AK15" i="32"/>
  <c r="AL11" i="32"/>
  <c r="AK11" i="32"/>
  <c r="AN11" i="32" s="1"/>
  <c r="AO11" i="32" s="1"/>
  <c r="AM11" i="32"/>
  <c r="AK164" i="32"/>
  <c r="AM164" i="32"/>
  <c r="AL164" i="32"/>
  <c r="AM149" i="32"/>
  <c r="AL149" i="32"/>
  <c r="AK149" i="32"/>
  <c r="AM99" i="32"/>
  <c r="AK99" i="32"/>
  <c r="AL99" i="32"/>
  <c r="J122" i="32"/>
  <c r="J90" i="32"/>
  <c r="J44" i="32"/>
  <c r="AM75" i="32"/>
  <c r="AL75" i="32"/>
  <c r="AK75" i="32"/>
  <c r="AN75" i="32" s="1"/>
  <c r="AO75" i="32" s="1"/>
  <c r="AK72" i="32"/>
  <c r="AM72" i="32"/>
  <c r="AL72" i="32"/>
  <c r="AK41" i="32"/>
  <c r="AM41" i="32"/>
  <c r="AL41" i="32"/>
  <c r="AM14" i="32"/>
  <c r="AL14" i="32"/>
  <c r="AK14" i="32"/>
  <c r="AM10" i="32"/>
  <c r="AL10" i="32"/>
  <c r="AK10" i="32"/>
  <c r="AJ167" i="32"/>
  <c r="AJ158" i="32"/>
  <c r="AM155" i="32"/>
  <c r="AL155" i="32"/>
  <c r="AK155" i="32"/>
  <c r="AJ141" i="32"/>
  <c r="AK134" i="32"/>
  <c r="AM134" i="32"/>
  <c r="AL134" i="32"/>
  <c r="AK130" i="32"/>
  <c r="AM130" i="32"/>
  <c r="AL130" i="32"/>
  <c r="AJ102" i="32"/>
  <c r="AM35" i="32"/>
  <c r="AL35" i="32"/>
  <c r="AK35" i="32"/>
  <c r="AM52" i="32"/>
  <c r="AL52" i="32"/>
  <c r="AK52" i="32"/>
  <c r="L127" i="32"/>
  <c r="L95" i="32"/>
  <c r="L49" i="32"/>
  <c r="AK89" i="32"/>
  <c r="AM89" i="32"/>
  <c r="AL89" i="32"/>
  <c r="AK86" i="32"/>
  <c r="AM86" i="32"/>
  <c r="AM83" i="32"/>
  <c r="AL83" i="32"/>
  <c r="AK83" i="32"/>
  <c r="AK80" i="32"/>
  <c r="AM80" i="32"/>
  <c r="AM77" i="32"/>
  <c r="AL77" i="32"/>
  <c r="AK77" i="32"/>
  <c r="AM71" i="32"/>
  <c r="AL71" i="32"/>
  <c r="AK71" i="32"/>
  <c r="AL68" i="32"/>
  <c r="AK68" i="32"/>
  <c r="AM68" i="32"/>
  <c r="AM65" i="32"/>
  <c r="AL65" i="32"/>
  <c r="AK65" i="32"/>
  <c r="AM60" i="32"/>
  <c r="AL60" i="32"/>
  <c r="AK57" i="32"/>
  <c r="AM57" i="32"/>
  <c r="AK55" i="32"/>
  <c r="AM55" i="32"/>
  <c r="AM50" i="32"/>
  <c r="AL50" i="32"/>
  <c r="AM47" i="32"/>
  <c r="AL47" i="32"/>
  <c r="AK37" i="32"/>
  <c r="AM37" i="32"/>
  <c r="AL34" i="32"/>
  <c r="AK34" i="32"/>
  <c r="AL30" i="32"/>
  <c r="AK30" i="32"/>
  <c r="AM26" i="32"/>
  <c r="AL26" i="32"/>
  <c r="AM22" i="32"/>
  <c r="AL22" i="32"/>
  <c r="AM18" i="32"/>
  <c r="AL18" i="32"/>
  <c r="AL169" i="32"/>
  <c r="AK169" i="32"/>
  <c r="AM169" i="32"/>
  <c r="AM154" i="32"/>
  <c r="AL154" i="32"/>
  <c r="AK154" i="32"/>
  <c r="AK152" i="32"/>
  <c r="AM152" i="32"/>
  <c r="AL152" i="32"/>
  <c r="AL148" i="32"/>
  <c r="AK148" i="32"/>
  <c r="AM148" i="32"/>
  <c r="AL143" i="32"/>
  <c r="AK143" i="32"/>
  <c r="AM143" i="32"/>
  <c r="AM140" i="32"/>
  <c r="AL140" i="32"/>
  <c r="AK140" i="32"/>
  <c r="AM137" i="32"/>
  <c r="AL137" i="32"/>
  <c r="AK137" i="32"/>
  <c r="AM133" i="32"/>
  <c r="AL133" i="32"/>
  <c r="AK133" i="32"/>
  <c r="AM127" i="32"/>
  <c r="AL127" i="32"/>
  <c r="AK127" i="32"/>
  <c r="AK118" i="32"/>
  <c r="AL118" i="32"/>
  <c r="AM118" i="32"/>
  <c r="AK114" i="32"/>
  <c r="AM114" i="32"/>
  <c r="AL114" i="32"/>
  <c r="AK111" i="32"/>
  <c r="AM111" i="32"/>
  <c r="AL111" i="32"/>
  <c r="AM108" i="32"/>
  <c r="AL108" i="32"/>
  <c r="AK108" i="32"/>
  <c r="AK104" i="32"/>
  <c r="AM104" i="32"/>
  <c r="AL104" i="32"/>
  <c r="AL101" i="32"/>
  <c r="AK101" i="32"/>
  <c r="AM101" i="32"/>
  <c r="AE180" i="32"/>
  <c r="AE176" i="32"/>
  <c r="AE174" i="32"/>
  <c r="AE170" i="32"/>
  <c r="AE166" i="32"/>
  <c r="AE162" i="32"/>
  <c r="AE158" i="32"/>
  <c r="AE154" i="32"/>
  <c r="AE175" i="32"/>
  <c r="AE171" i="32"/>
  <c r="AE167" i="32"/>
  <c r="AE163" i="32"/>
  <c r="AE159" i="32"/>
  <c r="AE155" i="32"/>
  <c r="AE151" i="32"/>
  <c r="AE149" i="32"/>
  <c r="AE147" i="32"/>
  <c r="AE179" i="32"/>
  <c r="AE172" i="32"/>
  <c r="AE168" i="32"/>
  <c r="AE164" i="32"/>
  <c r="AE160" i="32"/>
  <c r="AE156" i="32"/>
  <c r="AE152" i="32"/>
  <c r="AE145" i="32"/>
  <c r="AE181" i="32"/>
  <c r="AE150" i="32"/>
  <c r="AE144" i="32"/>
  <c r="AE140" i="32"/>
  <c r="AE136" i="32"/>
  <c r="AE132" i="32"/>
  <c r="AE125" i="32"/>
  <c r="AE177" i="32"/>
  <c r="AE173" i="32"/>
  <c r="AE165" i="32"/>
  <c r="AE157" i="32"/>
  <c r="AE148" i="32"/>
  <c r="AE141" i="32"/>
  <c r="AE137" i="32"/>
  <c r="AE133" i="32"/>
  <c r="AE129" i="32"/>
  <c r="AE127" i="32"/>
  <c r="AE124" i="32"/>
  <c r="AE121" i="32"/>
  <c r="AE120" i="32"/>
  <c r="AE178" i="32"/>
  <c r="AE146" i="32"/>
  <c r="AE142" i="32"/>
  <c r="AE138" i="32"/>
  <c r="AE134" i="32"/>
  <c r="AE130" i="32"/>
  <c r="AE123" i="32"/>
  <c r="AE122" i="32"/>
  <c r="AE119" i="32"/>
  <c r="AE169" i="32"/>
  <c r="AE161" i="32"/>
  <c r="AE153" i="32"/>
  <c r="AE139" i="32"/>
  <c r="AE131" i="32"/>
  <c r="AE128" i="32"/>
  <c r="AE112" i="32"/>
  <c r="AE110" i="32"/>
  <c r="AE108" i="32"/>
  <c r="AZ106" i="32"/>
  <c r="AE106" i="32"/>
  <c r="AZ99" i="32"/>
  <c r="AE99" i="32"/>
  <c r="AE116" i="32"/>
  <c r="AE113" i="32"/>
  <c r="AZ105" i="32"/>
  <c r="AE105" i="32"/>
  <c r="AZ103" i="32"/>
  <c r="AZ102" i="32"/>
  <c r="AE143" i="32"/>
  <c r="AE135" i="32"/>
  <c r="AE118" i="32"/>
  <c r="AE114" i="32"/>
  <c r="AE111" i="32"/>
  <c r="AE109" i="32"/>
  <c r="AZ104" i="32"/>
  <c r="AE104" i="32"/>
  <c r="AZ100" i="32"/>
  <c r="AZ97" i="32"/>
  <c r="AE97" i="32"/>
  <c r="AE93" i="32"/>
  <c r="AE115" i="32"/>
  <c r="AE90" i="32"/>
  <c r="AE87" i="32"/>
  <c r="AE85" i="32"/>
  <c r="AE83" i="32"/>
  <c r="AE81" i="32"/>
  <c r="AE79" i="32"/>
  <c r="AE77" i="32"/>
  <c r="AE75" i="32"/>
  <c r="AE73" i="32"/>
  <c r="AE71" i="32"/>
  <c r="AE69" i="32"/>
  <c r="AE65" i="32"/>
  <c r="AE126" i="32"/>
  <c r="AZ95" i="32"/>
  <c r="AE94" i="32"/>
  <c r="AE88" i="32"/>
  <c r="AE66" i="32"/>
  <c r="AE117" i="32"/>
  <c r="AE107" i="32"/>
  <c r="AE92" i="32"/>
  <c r="AE89" i="32"/>
  <c r="AE86" i="32"/>
  <c r="AE84" i="32"/>
  <c r="AE82" i="32"/>
  <c r="AE80" i="32"/>
  <c r="AE78" i="32"/>
  <c r="AE76" i="32"/>
  <c r="AE74" i="32"/>
  <c r="AE72" i="32"/>
  <c r="AE70" i="32"/>
  <c r="AE67" i="32"/>
  <c r="AE98" i="32"/>
  <c r="AE95" i="32"/>
  <c r="AE64" i="32"/>
  <c r="AE62" i="32"/>
  <c r="AE59" i="32"/>
  <c r="AE52" i="32"/>
  <c r="AE44" i="32"/>
  <c r="AE43" i="32"/>
  <c r="AE40" i="32"/>
  <c r="AE38" i="32"/>
  <c r="AE35" i="32"/>
  <c r="AE91" i="32"/>
  <c r="AE60" i="32"/>
  <c r="AE54" i="32"/>
  <c r="AE53" i="32"/>
  <c r="AE50" i="32"/>
  <c r="AE49" i="32"/>
  <c r="AE48" i="32"/>
  <c r="AE47" i="32"/>
  <c r="AE46" i="32"/>
  <c r="AE45" i="32"/>
  <c r="AE36" i="32"/>
  <c r="AE32" i="32"/>
  <c r="AE31" i="32"/>
  <c r="AE29" i="32"/>
  <c r="AE27" i="32"/>
  <c r="AZ26" i="32"/>
  <c r="AE26" i="32"/>
  <c r="AZ25" i="32"/>
  <c r="AE25" i="32"/>
  <c r="AZ24" i="32"/>
  <c r="AE24" i="32"/>
  <c r="AZ23" i="32"/>
  <c r="AE23" i="32"/>
  <c r="AZ22" i="32"/>
  <c r="AE22" i="32"/>
  <c r="AZ21" i="32"/>
  <c r="AE21" i="32"/>
  <c r="AZ20" i="32"/>
  <c r="AE20" i="32"/>
  <c r="AZ19" i="32"/>
  <c r="AE19" i="32"/>
  <c r="AZ18" i="32"/>
  <c r="AE18" i="32"/>
  <c r="AZ17" i="32"/>
  <c r="AE17" i="32"/>
  <c r="AZ16" i="32"/>
  <c r="AE16" i="32"/>
  <c r="AZ15" i="32"/>
  <c r="AE15" i="32"/>
  <c r="AZ14" i="32"/>
  <c r="AE14" i="32"/>
  <c r="AZ13" i="32"/>
  <c r="AZ96" i="32"/>
  <c r="AE68" i="32"/>
  <c r="AE63" i="32"/>
  <c r="AE61" i="32"/>
  <c r="AE57" i="32"/>
  <c r="AE55" i="32"/>
  <c r="AE51" i="32"/>
  <c r="AE41" i="32"/>
  <c r="AE39" i="32"/>
  <c r="AE37" i="32"/>
  <c r="AE33" i="32"/>
  <c r="AL96" i="32"/>
  <c r="AM96" i="32"/>
  <c r="AK96" i="32"/>
  <c r="AE28" i="32"/>
  <c r="AK47" i="32"/>
  <c r="AN47" i="32" s="1"/>
  <c r="AO47" i="32" s="1"/>
  <c r="AE96" i="32"/>
  <c r="L128" i="32"/>
  <c r="L96" i="32"/>
  <c r="L50" i="32"/>
  <c r="AK82" i="32"/>
  <c r="AM82" i="32"/>
  <c r="AK74" i="32"/>
  <c r="AM74" i="32"/>
  <c r="AK70" i="32"/>
  <c r="AM70" i="32"/>
  <c r="AM54" i="32"/>
  <c r="AL54" i="32"/>
  <c r="AM49" i="32"/>
  <c r="AL49" i="32"/>
  <c r="AM46" i="32"/>
  <c r="AL46" i="32"/>
  <c r="AK39" i="32"/>
  <c r="AM39" i="32"/>
  <c r="AM36" i="32"/>
  <c r="AL36" i="32"/>
  <c r="AK33" i="32"/>
  <c r="AM33" i="32"/>
  <c r="AM29" i="32"/>
  <c r="AL29" i="32"/>
  <c r="AM25" i="32"/>
  <c r="AL25" i="32"/>
  <c r="AM21" i="32"/>
  <c r="AL21" i="32"/>
  <c r="AM17" i="32"/>
  <c r="AL17" i="32"/>
  <c r="AK172" i="32"/>
  <c r="AM172" i="32"/>
  <c r="AL172" i="32"/>
  <c r="AK168" i="32"/>
  <c r="AM168" i="32"/>
  <c r="AL168" i="32"/>
  <c r="AM166" i="32"/>
  <c r="AL166" i="32"/>
  <c r="AK166" i="32"/>
  <c r="AM163" i="32"/>
  <c r="AL163" i="32"/>
  <c r="AK163" i="32"/>
  <c r="AL161" i="32"/>
  <c r="AK161" i="32"/>
  <c r="AM161" i="32"/>
  <c r="AM159" i="32"/>
  <c r="AL159" i="32"/>
  <c r="AK159" i="32"/>
  <c r="AK157" i="32"/>
  <c r="AM151" i="32"/>
  <c r="AL151" i="32"/>
  <c r="AK151" i="32"/>
  <c r="AM147" i="32"/>
  <c r="AL147" i="32"/>
  <c r="AK147" i="32"/>
  <c r="AN147" i="32" s="1"/>
  <c r="AO147" i="32" s="1"/>
  <c r="AK145" i="32"/>
  <c r="AM145" i="32"/>
  <c r="AL145" i="32"/>
  <c r="AK142" i="32"/>
  <c r="AM142" i="32"/>
  <c r="AL142" i="32"/>
  <c r="AL139" i="32"/>
  <c r="AK139" i="32"/>
  <c r="AM139" i="32"/>
  <c r="AM136" i="32"/>
  <c r="AL136" i="32"/>
  <c r="AK136" i="32"/>
  <c r="AN136" i="32" s="1"/>
  <c r="AO136" i="32" s="1"/>
  <c r="AM132" i="32"/>
  <c r="AL132" i="32"/>
  <c r="AK132" i="32"/>
  <c r="AM129" i="32"/>
  <c r="AL129" i="32"/>
  <c r="AK129" i="32"/>
  <c r="AL126" i="32"/>
  <c r="AK126" i="32"/>
  <c r="AN126" i="32" s="1"/>
  <c r="AO126" i="32" s="1"/>
  <c r="AM126" i="32"/>
  <c r="AK123" i="32"/>
  <c r="AM123" i="32"/>
  <c r="AL123" i="32"/>
  <c r="AM120" i="32"/>
  <c r="AL120" i="32"/>
  <c r="AK120" i="32"/>
  <c r="AL117" i="32"/>
  <c r="AK117" i="32"/>
  <c r="AM117" i="32"/>
  <c r="AM113" i="32"/>
  <c r="AL113" i="32"/>
  <c r="AK113" i="32"/>
  <c r="AL107" i="32"/>
  <c r="AK107" i="32"/>
  <c r="AM107" i="32"/>
  <c r="AM103" i="32"/>
  <c r="AL103" i="32"/>
  <c r="AK103" i="32"/>
  <c r="AL98" i="32"/>
  <c r="AM98" i="32"/>
  <c r="AK98" i="32"/>
  <c r="AK95" i="32"/>
  <c r="AM95" i="32"/>
  <c r="AL95" i="32"/>
  <c r="AE10" i="32"/>
  <c r="AE12" i="32"/>
  <c r="AZ12" i="32"/>
  <c r="AE13" i="32"/>
  <c r="AE42" i="32"/>
  <c r="AK49" i="32"/>
  <c r="AN49" i="32" s="1"/>
  <c r="AO49" i="32" s="1"/>
  <c r="AK50" i="32"/>
  <c r="AL57" i="32"/>
  <c r="AE58" i="32"/>
  <c r="AK60" i="32"/>
  <c r="AN60" i="32" s="1"/>
  <c r="AO60" i="32" s="1"/>
  <c r="AL80" i="32"/>
  <c r="AZ98" i="32"/>
  <c r="AM88" i="32"/>
  <c r="AL88" i="32"/>
  <c r="AK88" i="32"/>
  <c r="AM85" i="32"/>
  <c r="AL85" i="32"/>
  <c r="AK85" i="32"/>
  <c r="AM81" i="32"/>
  <c r="AL81" i="32"/>
  <c r="AK81" i="32"/>
  <c r="AM79" i="32"/>
  <c r="AL79" i="32"/>
  <c r="AK79" i="32"/>
  <c r="AK76" i="32"/>
  <c r="AN76" i="32" s="1"/>
  <c r="AO76" i="32" s="1"/>
  <c r="AM76" i="32"/>
  <c r="AM73" i="32"/>
  <c r="AL73" i="32"/>
  <c r="AK73" i="32"/>
  <c r="AK67" i="32"/>
  <c r="AM67" i="32"/>
  <c r="AL67" i="32"/>
  <c r="AL64" i="32"/>
  <c r="AN64" i="32" s="1"/>
  <c r="AO64" i="32" s="1"/>
  <c r="AM64" i="32"/>
  <c r="AK61" i="32"/>
  <c r="AM61" i="32"/>
  <c r="AL58" i="32"/>
  <c r="AK58" i="32"/>
  <c r="AL56" i="32"/>
  <c r="AK56" i="32"/>
  <c r="AM53" i="32"/>
  <c r="AL53" i="32"/>
  <c r="AK51" i="32"/>
  <c r="AM51" i="32"/>
  <c r="AM45" i="32"/>
  <c r="AL45" i="32"/>
  <c r="AL42" i="32"/>
  <c r="AK42" i="32"/>
  <c r="AM32" i="32"/>
  <c r="AL32" i="32"/>
  <c r="AL28" i="32"/>
  <c r="AK28" i="32"/>
  <c r="AM24" i="32"/>
  <c r="AL24" i="32"/>
  <c r="AM20" i="32"/>
  <c r="AL20" i="32"/>
  <c r="AM171" i="32"/>
  <c r="AL171" i="32"/>
  <c r="AK171" i="32"/>
  <c r="AL165" i="32"/>
  <c r="AK165" i="32"/>
  <c r="AM165" i="32"/>
  <c r="AK156" i="32"/>
  <c r="AM156" i="32"/>
  <c r="AL156" i="32"/>
  <c r="AL153" i="32"/>
  <c r="AK153" i="32"/>
  <c r="AM153" i="32"/>
  <c r="AL150" i="32"/>
  <c r="AK150" i="32"/>
  <c r="AM150" i="32"/>
  <c r="AK138" i="32"/>
  <c r="AM138" i="32"/>
  <c r="AL135" i="32"/>
  <c r="AK135" i="32"/>
  <c r="AM135" i="32"/>
  <c r="AL131" i="32"/>
  <c r="AK131" i="32"/>
  <c r="AM131" i="32"/>
  <c r="AM125" i="32"/>
  <c r="AL125" i="32"/>
  <c r="AK125" i="32"/>
  <c r="AK122" i="32"/>
  <c r="AM122" i="32"/>
  <c r="AL122" i="32"/>
  <c r="AK119" i="32"/>
  <c r="AM119" i="32"/>
  <c r="AL119" i="32"/>
  <c r="AM116" i="32"/>
  <c r="AL116" i="32"/>
  <c r="AK116" i="32"/>
  <c r="AM112" i="32"/>
  <c r="AL112" i="32"/>
  <c r="AK112" i="32"/>
  <c r="AM110" i="32"/>
  <c r="AL110" i="32"/>
  <c r="AK110" i="32"/>
  <c r="AM106" i="32"/>
  <c r="AL106" i="32"/>
  <c r="AK106" i="32"/>
  <c r="AK100" i="32"/>
  <c r="AM100" i="32"/>
  <c r="AL100" i="32"/>
  <c r="AK18" i="32"/>
  <c r="AK22" i="32"/>
  <c r="AK26" i="32"/>
  <c r="AN26" i="32" s="1"/>
  <c r="AO26" i="32" s="1"/>
  <c r="AE30" i="32"/>
  <c r="AL33" i="32"/>
  <c r="AE34" i="32"/>
  <c r="AL37" i="32"/>
  <c r="AL39" i="32"/>
  <c r="AM42" i="32"/>
  <c r="AK45" i="32"/>
  <c r="AN45" i="32" s="1"/>
  <c r="AO45" i="32" s="1"/>
  <c r="AE56" i="32"/>
  <c r="AM58" i="32"/>
  <c r="AN170" i="32" l="1"/>
  <c r="AO170" i="32" s="1"/>
  <c r="AN135" i="32"/>
  <c r="AO135" i="32" s="1"/>
  <c r="AN103" i="32"/>
  <c r="AO103" i="32" s="1"/>
  <c r="AN124" i="32"/>
  <c r="AO124" i="32" s="1"/>
  <c r="AN143" i="32"/>
  <c r="AO143" i="32" s="1"/>
  <c r="AN41" i="32"/>
  <c r="AO41" i="32" s="1"/>
  <c r="AN18" i="32"/>
  <c r="AO18" i="32" s="1"/>
  <c r="AN161" i="32"/>
  <c r="AO161" i="32" s="1"/>
  <c r="AN54" i="32"/>
  <c r="AO54" i="32" s="1"/>
  <c r="AN153" i="32"/>
  <c r="AO153" i="32" s="1"/>
  <c r="AN142" i="32"/>
  <c r="AO142" i="32" s="1"/>
  <c r="AN51" i="32"/>
  <c r="AN139" i="32"/>
  <c r="AO139" i="32" s="1"/>
  <c r="AN22" i="32"/>
  <c r="AO22" i="32" s="1"/>
  <c r="AN107" i="32"/>
  <c r="AO107" i="32" s="1"/>
  <c r="AN163" i="32"/>
  <c r="AO163" i="32" s="1"/>
  <c r="AN168" i="32"/>
  <c r="AO168" i="32" s="1"/>
  <c r="AN61" i="32"/>
  <c r="AO61" i="32" s="1"/>
  <c r="AN165" i="32"/>
  <c r="AO165" i="32" s="1"/>
  <c r="AN73" i="32"/>
  <c r="AO73" i="32" s="1"/>
  <c r="AN81" i="32"/>
  <c r="AO81" i="32" s="1"/>
  <c r="AN98" i="32"/>
  <c r="AO98" i="32" s="1"/>
  <c r="AN86" i="32"/>
  <c r="AO86" i="32" s="1"/>
  <c r="AN44" i="32"/>
  <c r="AO44" i="32" s="1"/>
  <c r="AN20" i="32"/>
  <c r="AO20" i="32" s="1"/>
  <c r="AL157" i="32"/>
  <c r="AN157" i="32" s="1"/>
  <c r="AO157" i="32" s="1"/>
  <c r="AN17" i="32"/>
  <c r="AO17" i="32" s="1"/>
  <c r="AN25" i="32"/>
  <c r="AO25" i="32" s="1"/>
  <c r="AM173" i="32"/>
  <c r="AN155" i="32"/>
  <c r="AO155" i="32" s="1"/>
  <c r="AN19" i="32"/>
  <c r="AO19" i="32" s="1"/>
  <c r="AN87" i="32"/>
  <c r="AO87" i="32" s="1"/>
  <c r="AN121" i="32"/>
  <c r="AO121" i="32" s="1"/>
  <c r="AN62" i="32"/>
  <c r="AO62" i="32" s="1"/>
  <c r="AN84" i="32"/>
  <c r="AO84" i="32" s="1"/>
  <c r="AN40" i="32"/>
  <c r="AO40" i="32" s="1"/>
  <c r="AN122" i="32"/>
  <c r="AO122" i="32" s="1"/>
  <c r="AN50" i="32"/>
  <c r="AO50" i="32" s="1"/>
  <c r="AN96" i="32"/>
  <c r="AO96" i="32" s="1"/>
  <c r="AN140" i="32"/>
  <c r="AO140" i="32" s="1"/>
  <c r="AN154" i="32"/>
  <c r="AO154" i="32" s="1"/>
  <c r="AK173" i="32"/>
  <c r="AN71" i="32"/>
  <c r="AO71" i="32" s="1"/>
  <c r="AN15" i="32"/>
  <c r="AO15" i="32" s="1"/>
  <c r="AN59" i="32"/>
  <c r="AO59" i="32" s="1"/>
  <c r="AN13" i="32"/>
  <c r="AO13" i="32" s="1"/>
  <c r="AN116" i="32"/>
  <c r="AO116" i="32" s="1"/>
  <c r="AN24" i="32"/>
  <c r="AO24" i="32" s="1"/>
  <c r="AN32" i="32"/>
  <c r="AO32" i="32" s="1"/>
  <c r="AN53" i="32"/>
  <c r="AO53" i="32" s="1"/>
  <c r="AN21" i="32"/>
  <c r="AO21" i="32" s="1"/>
  <c r="AN29" i="32"/>
  <c r="AO29" i="32" s="1"/>
  <c r="AN36" i="32"/>
  <c r="AO36" i="32" s="1"/>
  <c r="AN46" i="32"/>
  <c r="AO46" i="32" s="1"/>
  <c r="AN137" i="32"/>
  <c r="AO137" i="32" s="1"/>
  <c r="AN30" i="32"/>
  <c r="AO30" i="32" s="1"/>
  <c r="AN72" i="32"/>
  <c r="AO72" i="32" s="1"/>
  <c r="AN109" i="32"/>
  <c r="AO109" i="32" s="1"/>
  <c r="AN174" i="32"/>
  <c r="AO174" i="32" s="1"/>
  <c r="AN100" i="32"/>
  <c r="AO100" i="32" s="1"/>
  <c r="AN110" i="32"/>
  <c r="AO110" i="32" s="1"/>
  <c r="AN108" i="32"/>
  <c r="AO108" i="32" s="1"/>
  <c r="AN114" i="32"/>
  <c r="AO114" i="32" s="1"/>
  <c r="AN127" i="32"/>
  <c r="AO127" i="32" s="1"/>
  <c r="AN133" i="32"/>
  <c r="AO133" i="32" s="1"/>
  <c r="AN37" i="32"/>
  <c r="AO37" i="32" s="1"/>
  <c r="AN65" i="32"/>
  <c r="AO65" i="32" s="1"/>
  <c r="AN68" i="32"/>
  <c r="AO68" i="32" s="1"/>
  <c r="AN134" i="32"/>
  <c r="AO134" i="32" s="1"/>
  <c r="AN149" i="32"/>
  <c r="AO149" i="32" s="1"/>
  <c r="AM38" i="32"/>
  <c r="AL38" i="32"/>
  <c r="AK38" i="32"/>
  <c r="AK97" i="32"/>
  <c r="AM97" i="32"/>
  <c r="AL97" i="32"/>
  <c r="AN12" i="32"/>
  <c r="AO12" i="32" s="1"/>
  <c r="AN105" i="32"/>
  <c r="AO105" i="32" s="1"/>
  <c r="AN106" i="32"/>
  <c r="AO106" i="32" s="1"/>
  <c r="AN138" i="32"/>
  <c r="AO138" i="32" s="1"/>
  <c r="AN28" i="32"/>
  <c r="AO28" i="32" s="1"/>
  <c r="AN42" i="32"/>
  <c r="AO42" i="32" s="1"/>
  <c r="AN56" i="32"/>
  <c r="AO56" i="32" s="1"/>
  <c r="AN79" i="32"/>
  <c r="AO79" i="32" s="1"/>
  <c r="AN120" i="32"/>
  <c r="AO120" i="32" s="1"/>
  <c r="AN132" i="32"/>
  <c r="AO132" i="32" s="1"/>
  <c r="AN74" i="32"/>
  <c r="AO74" i="32" s="1"/>
  <c r="AN82" i="32"/>
  <c r="AO82" i="32" s="1"/>
  <c r="AN111" i="32"/>
  <c r="AO111" i="32" s="1"/>
  <c r="AN148" i="32"/>
  <c r="AO148" i="32" s="1"/>
  <c r="AN152" i="32"/>
  <c r="AO152" i="32" s="1"/>
  <c r="AN34" i="32"/>
  <c r="AO34" i="32" s="1"/>
  <c r="AN57" i="32"/>
  <c r="AO57" i="32" s="1"/>
  <c r="AN77" i="32"/>
  <c r="AO77" i="32" s="1"/>
  <c r="AN80" i="32"/>
  <c r="AO80" i="32" s="1"/>
  <c r="AN89" i="32"/>
  <c r="AO89" i="32" s="1"/>
  <c r="AN130" i="32"/>
  <c r="AO130" i="32" s="1"/>
  <c r="AM167" i="32"/>
  <c r="AL167" i="32"/>
  <c r="AK167" i="32"/>
  <c r="AN14" i="32"/>
  <c r="AO14" i="32" s="1"/>
  <c r="AN164" i="32"/>
  <c r="AO164" i="32" s="1"/>
  <c r="AN31" i="32"/>
  <c r="AO31" i="32" s="1"/>
  <c r="AL146" i="32"/>
  <c r="AK146" i="32"/>
  <c r="AM146" i="32"/>
  <c r="AN43" i="32"/>
  <c r="AO43" i="32" s="1"/>
  <c r="AK160" i="32"/>
  <c r="AM160" i="32"/>
  <c r="AL160" i="32"/>
  <c r="AN156" i="32"/>
  <c r="AO156" i="32" s="1"/>
  <c r="AN171" i="32"/>
  <c r="AO171" i="32" s="1"/>
  <c r="AN88" i="32"/>
  <c r="AO88" i="32" s="1"/>
  <c r="AN123" i="32"/>
  <c r="AO123" i="32" s="1"/>
  <c r="AN129" i="32"/>
  <c r="AO129" i="32" s="1"/>
  <c r="AN159" i="32"/>
  <c r="AO159" i="32" s="1"/>
  <c r="AN33" i="32"/>
  <c r="AO33" i="32" s="1"/>
  <c r="AN39" i="32"/>
  <c r="AO39" i="32" s="1"/>
  <c r="AN83" i="32"/>
  <c r="AO83" i="32" s="1"/>
  <c r="AN52" i="32"/>
  <c r="AO52" i="32" s="1"/>
  <c r="AN35" i="32"/>
  <c r="AO35" i="32" s="1"/>
  <c r="AM102" i="32"/>
  <c r="AL102" i="32"/>
  <c r="AK102" i="32"/>
  <c r="AM141" i="32"/>
  <c r="AL141" i="32"/>
  <c r="AK141" i="32"/>
  <c r="AN10" i="32"/>
  <c r="AO10" i="32" s="1"/>
  <c r="AN99" i="32"/>
  <c r="AO99" i="32" s="1"/>
  <c r="AN27" i="32"/>
  <c r="AO27" i="32" s="1"/>
  <c r="AN115" i="32"/>
  <c r="AO115" i="32" s="1"/>
  <c r="AN66" i="32"/>
  <c r="AO66" i="32" s="1"/>
  <c r="AN63" i="32"/>
  <c r="AO63" i="32" s="1"/>
  <c r="AN78" i="32"/>
  <c r="AO78" i="32" s="1"/>
  <c r="AN112" i="32"/>
  <c r="AO112" i="32" s="1"/>
  <c r="AN119" i="32"/>
  <c r="AO119" i="32" s="1"/>
  <c r="AN125" i="32"/>
  <c r="AO125" i="32" s="1"/>
  <c r="AN131" i="32"/>
  <c r="AO131" i="32" s="1"/>
  <c r="AN150" i="32"/>
  <c r="AO150" i="32" s="1"/>
  <c r="AN58" i="32"/>
  <c r="AO58" i="32" s="1"/>
  <c r="AN67" i="32"/>
  <c r="AO67" i="32" s="1"/>
  <c r="AN85" i="32"/>
  <c r="AO85" i="32" s="1"/>
  <c r="AN95" i="32"/>
  <c r="AO95" i="32" s="1"/>
  <c r="AN113" i="32"/>
  <c r="AO113" i="32" s="1"/>
  <c r="AN117" i="32"/>
  <c r="AO117" i="32" s="1"/>
  <c r="AN145" i="32"/>
  <c r="AO145" i="32" s="1"/>
  <c r="AN151" i="32"/>
  <c r="AO151" i="32" s="1"/>
  <c r="AN166" i="32"/>
  <c r="AO166" i="32" s="1"/>
  <c r="AN172" i="32"/>
  <c r="AO172" i="32" s="1"/>
  <c r="AN70" i="32"/>
  <c r="AO70" i="32" s="1"/>
  <c r="AN101" i="32"/>
  <c r="AO101" i="32" s="1"/>
  <c r="AN104" i="32"/>
  <c r="AO104" i="32" s="1"/>
  <c r="AN118" i="32"/>
  <c r="AO118" i="32" s="1"/>
  <c r="AN169" i="32"/>
  <c r="AO169" i="32" s="1"/>
  <c r="AN55" i="32"/>
  <c r="AO55" i="32" s="1"/>
  <c r="AM158" i="32"/>
  <c r="AL158" i="32"/>
  <c r="AK158" i="32"/>
  <c r="AM69" i="32"/>
  <c r="AL69" i="32"/>
  <c r="AK69" i="32"/>
  <c r="AL128" i="32"/>
  <c r="AK128" i="32"/>
  <c r="AM128" i="32"/>
  <c r="AM162" i="32"/>
  <c r="AL162" i="32"/>
  <c r="AK162" i="32"/>
  <c r="AM144" i="32"/>
  <c r="AL144" i="32"/>
  <c r="AK144" i="32"/>
  <c r="AM48" i="32"/>
  <c r="AL48" i="32"/>
  <c r="AK48" i="32"/>
  <c r="AN173" i="32" l="1"/>
  <c r="AO173" i="32" s="1"/>
  <c r="AL92" i="32"/>
  <c r="AN48" i="32"/>
  <c r="AO48" i="32" s="1"/>
  <c r="AN141" i="32"/>
  <c r="AO141" i="32" s="1"/>
  <c r="AM177" i="32"/>
  <c r="O7" i="32" s="1"/>
  <c r="O105" i="32" s="1"/>
  <c r="AN146" i="32"/>
  <c r="AO146" i="32" s="1"/>
  <c r="AN167" i="32"/>
  <c r="AO167" i="32" s="1"/>
  <c r="AM92" i="32"/>
  <c r="O6" i="32" s="1"/>
  <c r="O104" i="32" s="1"/>
  <c r="AK177" i="32"/>
  <c r="M7" i="32" s="1"/>
  <c r="M105" i="32" s="1"/>
  <c r="AN69" i="32"/>
  <c r="AO69" i="32" s="1"/>
  <c r="AN158" i="32"/>
  <c r="AO158" i="32" s="1"/>
  <c r="AN144" i="32"/>
  <c r="AO144" i="32" s="1"/>
  <c r="AN162" i="32"/>
  <c r="AO162" i="32" s="1"/>
  <c r="AN128" i="32"/>
  <c r="AO128" i="32" s="1"/>
  <c r="AN102" i="32"/>
  <c r="AO102" i="32" s="1"/>
  <c r="AN160" i="32"/>
  <c r="AO160" i="32" s="1"/>
  <c r="AN97" i="32"/>
  <c r="AO97" i="32" s="1"/>
  <c r="AK92" i="32"/>
  <c r="M6" i="32" s="1"/>
  <c r="AN38" i="32"/>
  <c r="AO38" i="32" s="1"/>
  <c r="AO92" i="32" s="1"/>
  <c r="O58" i="32" l="1"/>
  <c r="P7" i="32"/>
  <c r="P105" i="32" s="1"/>
  <c r="AO177" i="32"/>
  <c r="J121" i="32" s="1"/>
  <c r="O57" i="32"/>
  <c r="M58" i="32"/>
  <c r="AO179" i="32"/>
  <c r="H121" i="32"/>
  <c r="H89" i="32"/>
  <c r="H43" i="32"/>
  <c r="M104" i="32"/>
  <c r="M57" i="32"/>
  <c r="P6" i="32"/>
  <c r="P58" i="32" l="1"/>
  <c r="J43" i="32"/>
  <c r="J89" i="32"/>
  <c r="P104" i="32"/>
  <c r="P57" i="32"/>
  <c r="L121" i="32"/>
  <c r="P121" i="32" s="1"/>
  <c r="L89" i="32"/>
  <c r="P89" i="32" s="1"/>
  <c r="L43" i="32"/>
  <c r="P43" i="32" s="1"/>
</calcChain>
</file>

<file path=xl/sharedStrings.xml><?xml version="1.0" encoding="utf-8"?>
<sst xmlns="http://schemas.openxmlformats.org/spreadsheetml/2006/main" count="483" uniqueCount="165">
  <si>
    <t>学年</t>
    <rPh sb="0" eb="2">
      <t>ガクネン</t>
    </rPh>
    <phoneticPr fontId="1"/>
  </si>
  <si>
    <t>学校名</t>
    <rPh sb="0" eb="3">
      <t>ガッコウメイ</t>
    </rPh>
    <phoneticPr fontId="1"/>
  </si>
  <si>
    <t>種　目</t>
    <rPh sb="0" eb="1">
      <t>タネ</t>
    </rPh>
    <rPh sb="2" eb="3">
      <t>メ</t>
    </rPh>
    <phoneticPr fontId="1"/>
  </si>
  <si>
    <t>登録ナンバー</t>
    <rPh sb="0" eb="2">
      <t>トウロク</t>
    </rPh>
    <phoneticPr fontId="1"/>
  </si>
  <si>
    <t>フ　　リ　　ガ　　ナ</t>
    <phoneticPr fontId="1"/>
  </si>
  <si>
    <t>選　　　手　　　名</t>
    <rPh sb="0" eb="1">
      <t>セン</t>
    </rPh>
    <rPh sb="4" eb="5">
      <t>テ</t>
    </rPh>
    <rPh sb="8" eb="9">
      <t>メイ</t>
    </rPh>
    <phoneticPr fontId="1"/>
  </si>
  <si>
    <t>記　録</t>
    <rPh sb="0" eb="1">
      <t>キ</t>
    </rPh>
    <rPh sb="2" eb="3">
      <t>ロク</t>
    </rPh>
    <phoneticPr fontId="1"/>
  </si>
  <si>
    <t>学校ﾅﾝﾊﾞｰ</t>
    <rPh sb="0" eb="2">
      <t>ガッコウ</t>
    </rPh>
    <phoneticPr fontId="1"/>
  </si>
  <si>
    <t>電話番号</t>
  </si>
  <si>
    <t>学校</t>
    <rPh sb="0" eb="2">
      <t>ガッコウ</t>
    </rPh>
    <phoneticPr fontId="1"/>
  </si>
  <si>
    <t>記録</t>
    <rPh sb="0" eb="2">
      <t>キロク</t>
    </rPh>
    <phoneticPr fontId="1"/>
  </si>
  <si>
    <t>区</t>
  </si>
  <si>
    <t>番</t>
  </si>
  <si>
    <t>合計</t>
  </si>
  <si>
    <t>男</t>
  </si>
  <si>
    <t>ﾅﾝﾊﾞｰ</t>
  </si>
  <si>
    <t>女</t>
  </si>
  <si>
    <t>正　　　　選　　　　手</t>
  </si>
  <si>
    <t>補　　　員</t>
  </si>
  <si>
    <t>走高跳</t>
  </si>
  <si>
    <t>走幅跳</t>
  </si>
  <si>
    <t>砲丸投</t>
  </si>
  <si>
    <t>大会参加人数</t>
  </si>
  <si>
    <t>男子</t>
  </si>
  <si>
    <t>女子</t>
  </si>
  <si>
    <t>広島市中学校体育連盟会長　様</t>
  </si>
  <si>
    <t>月</t>
  </si>
  <si>
    <t>日</t>
  </si>
  <si>
    <t>上記の通り、標記大会に出場することを認め、参加申し込みをいたします。</t>
  </si>
  <si>
    <t>また、本大会プログラム作成及び成績上位者の報道発表並びにHPにおける</t>
  </si>
  <si>
    <t>学　校　名</t>
  </si>
  <si>
    <t>学校長名</t>
  </si>
  <si>
    <t>印</t>
  </si>
  <si>
    <t>監督氏名</t>
  </si>
  <si>
    <t>審判員氏名</t>
  </si>
  <si>
    <t>住　　　所</t>
  </si>
  <si>
    <t>引率者の特例</t>
  </si>
  <si>
    <t>氏　　名 ・ 年</t>
    <rPh sb="7" eb="8">
      <t>ネン</t>
    </rPh>
    <phoneticPr fontId="1"/>
  </si>
  <si>
    <t>学校名</t>
    <phoneticPr fontId="1"/>
  </si>
  <si>
    <t>選手名、学年、学校名等の個人情報の記載についての本人及び保護者の</t>
    <phoneticPr fontId="1"/>
  </si>
  <si>
    <t>種　　目</t>
    <phoneticPr fontId="1"/>
  </si>
  <si>
    <t>審判資格</t>
    <rPh sb="0" eb="2">
      <t>シンパン</t>
    </rPh>
    <rPh sb="2" eb="4">
      <t>シカク</t>
    </rPh>
    <phoneticPr fontId="1"/>
  </si>
  <si>
    <t>市大会負担金</t>
    <rPh sb="0" eb="1">
      <t>シ</t>
    </rPh>
    <rPh sb="1" eb="3">
      <t>タイカイ</t>
    </rPh>
    <rPh sb="3" eb="6">
      <t>フタンキン</t>
    </rPh>
    <phoneticPr fontId="1"/>
  </si>
  <si>
    <t>記　録</t>
    <phoneticPr fontId="1"/>
  </si>
  <si>
    <t>一　部　男　子</t>
    <rPh sb="0" eb="1">
      <t>イチ</t>
    </rPh>
    <rPh sb="2" eb="3">
      <t>ブ</t>
    </rPh>
    <phoneticPr fontId="1"/>
  </si>
  <si>
    <t>1500m</t>
    <phoneticPr fontId="1"/>
  </si>
  <si>
    <t>追加</t>
    <rPh sb="0" eb="2">
      <t>ツイカ</t>
    </rPh>
    <phoneticPr fontId="1"/>
  </si>
  <si>
    <t>一部</t>
    <rPh sb="0" eb="2">
      <t>イチブ</t>
    </rPh>
    <phoneticPr fontId="1"/>
  </si>
  <si>
    <t>一　部　女　子</t>
    <rPh sb="0" eb="1">
      <t>イチ</t>
    </rPh>
    <rPh sb="2" eb="3">
      <t>ブ</t>
    </rPh>
    <phoneticPr fontId="1"/>
  </si>
  <si>
    <t>職名</t>
    <rPh sb="0" eb="2">
      <t>ショクメイ</t>
    </rPh>
    <phoneticPr fontId="1"/>
  </si>
  <si>
    <t>二部</t>
    <rPh sb="0" eb="2">
      <t>ニブ</t>
    </rPh>
    <phoneticPr fontId="1"/>
  </si>
  <si>
    <t>※1年生が参加可能な種目は，種目欄が青く塗られている種目です。</t>
    <rPh sb="2" eb="4">
      <t>ネンセイ</t>
    </rPh>
    <rPh sb="5" eb="7">
      <t>サンカ</t>
    </rPh>
    <rPh sb="7" eb="9">
      <t>カノウ</t>
    </rPh>
    <rPh sb="10" eb="12">
      <t>シュモク</t>
    </rPh>
    <rPh sb="14" eb="16">
      <t>シュモク</t>
    </rPh>
    <rPh sb="16" eb="17">
      <t>ラン</t>
    </rPh>
    <rPh sb="18" eb="19">
      <t>アオ</t>
    </rPh>
    <rPh sb="20" eb="21">
      <t>ヌ</t>
    </rPh>
    <rPh sb="26" eb="28">
      <t>シュモク</t>
    </rPh>
    <phoneticPr fontId="1"/>
  </si>
  <si>
    <t>１年  100m</t>
    <rPh sb="1" eb="2">
      <t>ネン</t>
    </rPh>
    <phoneticPr fontId="1"/>
  </si>
  <si>
    <t>１年 1500m</t>
    <rPh sb="1" eb="2">
      <t>ネン</t>
    </rPh>
    <phoneticPr fontId="1"/>
  </si>
  <si>
    <t>２年  100m</t>
    <rPh sb="1" eb="2">
      <t>ネン</t>
    </rPh>
    <phoneticPr fontId="1"/>
  </si>
  <si>
    <t>２年 1500m</t>
    <rPh sb="1" eb="2">
      <t>ネン</t>
    </rPh>
    <phoneticPr fontId="1"/>
  </si>
  <si>
    <t>３年  100m</t>
    <rPh sb="1" eb="2">
      <t>ネン</t>
    </rPh>
    <phoneticPr fontId="1"/>
  </si>
  <si>
    <t>３年 1500m</t>
    <rPh sb="1" eb="2">
      <t>ネン</t>
    </rPh>
    <phoneticPr fontId="1"/>
  </si>
  <si>
    <t>共通  200m</t>
    <rPh sb="0" eb="2">
      <t>キョウツウ</t>
    </rPh>
    <phoneticPr fontId="1"/>
  </si>
  <si>
    <t>共通  400m</t>
    <rPh sb="0" eb="2">
      <t>キョウツウ</t>
    </rPh>
    <phoneticPr fontId="1"/>
  </si>
  <si>
    <t>共通  800m</t>
    <rPh sb="0" eb="2">
      <t>キョウツウ</t>
    </rPh>
    <phoneticPr fontId="1"/>
  </si>
  <si>
    <t>共通 3000m</t>
    <rPh sb="0" eb="2">
      <t>キョウツウ</t>
    </rPh>
    <phoneticPr fontId="1"/>
  </si>
  <si>
    <t>共通 110mH</t>
    <rPh sb="0" eb="2">
      <t>キョウツウ</t>
    </rPh>
    <phoneticPr fontId="1"/>
  </si>
  <si>
    <t>共通 400mR</t>
    <rPh sb="0" eb="2">
      <t>キョウツウ</t>
    </rPh>
    <phoneticPr fontId="1"/>
  </si>
  <si>
    <t>共通 走高跳</t>
    <rPh sb="0" eb="2">
      <t>キョウツウ</t>
    </rPh>
    <phoneticPr fontId="1"/>
  </si>
  <si>
    <t>共通 棒高跳</t>
    <rPh sb="0" eb="2">
      <t>キョウツウ</t>
    </rPh>
    <phoneticPr fontId="1"/>
  </si>
  <si>
    <t>共通 走幅跳</t>
    <rPh sb="0" eb="2">
      <t>キョウツウ</t>
    </rPh>
    <phoneticPr fontId="1"/>
  </si>
  <si>
    <t>共通 砲丸投</t>
    <rPh sb="0" eb="2">
      <t>キョウツウ</t>
    </rPh>
    <phoneticPr fontId="1"/>
  </si>
  <si>
    <t>共通 四種競技</t>
    <rPh sb="0" eb="2">
      <t>キョウツウ</t>
    </rPh>
    <phoneticPr fontId="1"/>
  </si>
  <si>
    <t>二　部　男　子</t>
    <rPh sb="0" eb="1">
      <t>ニ</t>
    </rPh>
    <rPh sb="2" eb="3">
      <t>ブ</t>
    </rPh>
    <rPh sb="4" eb="5">
      <t>オトコ</t>
    </rPh>
    <rPh sb="6" eb="7">
      <t>コ</t>
    </rPh>
    <phoneticPr fontId="1"/>
  </si>
  <si>
    <t>200m</t>
    <phoneticPr fontId="1"/>
  </si>
  <si>
    <t>400mR</t>
    <phoneticPr fontId="1"/>
  </si>
  <si>
    <t>１年  800m</t>
    <rPh sb="1" eb="2">
      <t>ネン</t>
    </rPh>
    <phoneticPr fontId="1"/>
  </si>
  <si>
    <t>23年  800m</t>
    <rPh sb="2" eb="3">
      <t>ネン</t>
    </rPh>
    <phoneticPr fontId="1"/>
  </si>
  <si>
    <t>共通 1500m</t>
    <rPh sb="0" eb="2">
      <t>キョウツウ</t>
    </rPh>
    <phoneticPr fontId="1"/>
  </si>
  <si>
    <t>共通 100mH</t>
    <rPh sb="0" eb="2">
      <t>キョウツウ</t>
    </rPh>
    <phoneticPr fontId="1"/>
  </si>
  <si>
    <t>二　部　女　子</t>
    <rPh sb="0" eb="1">
      <t>ニ</t>
    </rPh>
    <rPh sb="2" eb="3">
      <t>ブ</t>
    </rPh>
    <rPh sb="4" eb="5">
      <t>オンナ</t>
    </rPh>
    <rPh sb="6" eb="7">
      <t>コ</t>
    </rPh>
    <phoneticPr fontId="1"/>
  </si>
  <si>
    <t/>
  </si>
  <si>
    <t>　　　　　　　４×１００ｍＲ</t>
    <phoneticPr fontId="1"/>
  </si>
  <si>
    <t>　　　　　　　　　４×１００ｍＲ</t>
    <phoneticPr fontId="1"/>
  </si>
  <si>
    <r>
      <t>※広島市中学選手権</t>
    </r>
    <r>
      <rPr>
        <b/>
        <sz val="14"/>
        <color indexed="9"/>
        <rFont val="ＭＳ Ｐゴシック"/>
        <family val="3"/>
        <charset val="128"/>
      </rPr>
      <t>の入力用シートです。下の申込一覧の</t>
    </r>
    <r>
      <rPr>
        <b/>
        <u/>
        <sz val="14"/>
        <color indexed="43"/>
        <rFont val="ＭＳ Ｐゴシック"/>
        <family val="3"/>
        <charset val="128"/>
      </rPr>
      <t>薄黄色セル部分</t>
    </r>
    <r>
      <rPr>
        <b/>
        <sz val="14"/>
        <color indexed="9"/>
        <rFont val="ＭＳ Ｐゴシック"/>
        <family val="3"/>
        <charset val="128"/>
      </rPr>
      <t>に必要事項を入力し印刷します。</t>
    </r>
    <r>
      <rPr>
        <b/>
        <sz val="14"/>
        <color indexed="49"/>
        <rFont val="ＭＳ Ｐゴシック"/>
        <family val="3"/>
        <charset val="128"/>
      </rPr>
      <t>個票処理は市選手権個票のシートで行います。</t>
    </r>
    <rPh sb="1" eb="4">
      <t>ヒロシマシ</t>
    </rPh>
    <rPh sb="4" eb="6">
      <t>チュウガク</t>
    </rPh>
    <rPh sb="6" eb="9">
      <t>センシュケン</t>
    </rPh>
    <rPh sb="10" eb="13">
      <t>ニュウリョクヨウ</t>
    </rPh>
    <rPh sb="19" eb="20">
      <t>シタ</t>
    </rPh>
    <rPh sb="21" eb="23">
      <t>モウシコミ</t>
    </rPh>
    <rPh sb="23" eb="25">
      <t>イチラン</t>
    </rPh>
    <rPh sb="26" eb="27">
      <t>ウス</t>
    </rPh>
    <rPh sb="27" eb="29">
      <t>キイロ</t>
    </rPh>
    <rPh sb="31" eb="33">
      <t>ブブン</t>
    </rPh>
    <rPh sb="34" eb="36">
      <t>ヒツヨウ</t>
    </rPh>
    <rPh sb="36" eb="38">
      <t>ジコウ</t>
    </rPh>
    <rPh sb="39" eb="41">
      <t>ニュウリョク</t>
    </rPh>
    <rPh sb="42" eb="44">
      <t>インサツ</t>
    </rPh>
    <rPh sb="48" eb="49">
      <t>コ</t>
    </rPh>
    <rPh sb="49" eb="50">
      <t>ヒョウ</t>
    </rPh>
    <rPh sb="50" eb="52">
      <t>ショリ</t>
    </rPh>
    <rPh sb="53" eb="54">
      <t>シ</t>
    </rPh>
    <rPh sb="54" eb="57">
      <t>センシュケン</t>
    </rPh>
    <rPh sb="57" eb="59">
      <t>コヒョウ</t>
    </rPh>
    <rPh sb="64" eb="65">
      <t>オコナ</t>
    </rPh>
    <phoneticPr fontId="1"/>
  </si>
  <si>
    <t>校長</t>
    <rPh sb="0" eb="2">
      <t>コウチョウ</t>
    </rPh>
    <phoneticPr fontId="1"/>
  </si>
  <si>
    <t>教頭</t>
    <rPh sb="0" eb="2">
      <t>キョウトウ</t>
    </rPh>
    <phoneticPr fontId="1"/>
  </si>
  <si>
    <t>申込一覧の薄黄色の部分に必要事項を入力します。</t>
    <rPh sb="0" eb="2">
      <t>モウシコミ</t>
    </rPh>
    <rPh sb="2" eb="4">
      <t>イチラン</t>
    </rPh>
    <rPh sb="5" eb="6">
      <t>ウス</t>
    </rPh>
    <rPh sb="6" eb="8">
      <t>キイロ</t>
    </rPh>
    <rPh sb="9" eb="11">
      <t>ブブン</t>
    </rPh>
    <rPh sb="12" eb="14">
      <t>ヒツヨウ</t>
    </rPh>
    <rPh sb="14" eb="16">
      <t>ジコウ</t>
    </rPh>
    <rPh sb="17" eb="19">
      <t>ニュウリョク</t>
    </rPh>
    <phoneticPr fontId="1"/>
  </si>
  <si>
    <t>主幹教諭</t>
    <rPh sb="0" eb="2">
      <t>シュカン</t>
    </rPh>
    <rPh sb="2" eb="4">
      <t>キョウユ</t>
    </rPh>
    <phoneticPr fontId="1"/>
  </si>
  <si>
    <t>※他のセルは触らないこと！</t>
    <rPh sb="1" eb="2">
      <t>ホカ</t>
    </rPh>
    <rPh sb="6" eb="7">
      <t>サワ</t>
    </rPh>
    <phoneticPr fontId="1"/>
  </si>
  <si>
    <t>教諭</t>
    <rPh sb="0" eb="2">
      <t>キョウユ</t>
    </rPh>
    <phoneticPr fontId="1"/>
  </si>
  <si>
    <r>
      <t>注意！　下の</t>
    </r>
    <r>
      <rPr>
        <b/>
        <sz val="14"/>
        <color indexed="11"/>
        <rFont val="ＭＳ Ｐゴシック"/>
        <family val="3"/>
        <charset val="128"/>
      </rPr>
      <t>緑色</t>
    </r>
    <r>
      <rPr>
        <b/>
        <sz val="14"/>
        <color indexed="13"/>
        <rFont val="ＭＳ Ｐゴシック"/>
        <family val="3"/>
        <charset val="128"/>
      </rPr>
      <t>の枠は触らないように！！</t>
    </r>
    <rPh sb="6" eb="7">
      <t>ミドリ</t>
    </rPh>
    <rPh sb="11" eb="12">
      <t>サワ</t>
    </rPh>
    <phoneticPr fontId="1"/>
  </si>
  <si>
    <t>部活動指導員</t>
    <rPh sb="0" eb="3">
      <t>ブカツドウ</t>
    </rPh>
    <rPh sb="3" eb="6">
      <t>シドウイン</t>
    </rPh>
    <phoneticPr fontId="1"/>
  </si>
  <si>
    <t>連番</t>
    <rPh sb="0" eb="2">
      <t>レンバン</t>
    </rPh>
    <phoneticPr fontId="1"/>
  </si>
  <si>
    <t>資格</t>
    <rPh sb="0" eb="2">
      <t>シカク</t>
    </rPh>
    <phoneticPr fontId="1"/>
  </si>
  <si>
    <t>性別</t>
    <rPh sb="0" eb="2">
      <t>セイベツ</t>
    </rPh>
    <phoneticPr fontId="1"/>
  </si>
  <si>
    <t>№</t>
    <phoneticPr fontId="1"/>
  </si>
  <si>
    <t>名前</t>
    <rPh sb="0" eb="2">
      <t>ナマエ</t>
    </rPh>
    <phoneticPr fontId="1"/>
  </si>
  <si>
    <t>ﾌﾘｶﾞﾅ</t>
    <phoneticPr fontId="1"/>
  </si>
  <si>
    <t>出場種目</t>
    <rPh sb="0" eb="2">
      <t>シュツジョウ</t>
    </rPh>
    <rPh sb="2" eb="4">
      <t>シュモク</t>
    </rPh>
    <phoneticPr fontId="1"/>
  </si>
  <si>
    <t>出場記録</t>
    <rPh sb="0" eb="2">
      <t>シュツジョウ</t>
    </rPh>
    <rPh sb="2" eb="4">
      <t>キロク</t>
    </rPh>
    <phoneticPr fontId="1"/>
  </si>
  <si>
    <t>所属</t>
    <rPh sb="0" eb="2">
      <t>ショゾク</t>
    </rPh>
    <phoneticPr fontId="1"/>
  </si>
  <si>
    <t>ﾅﾝﾊﾞｰ</t>
    <phoneticPr fontId="1"/>
  </si>
  <si>
    <t>一補欠</t>
    <rPh sb="0" eb="1">
      <t>1</t>
    </rPh>
    <rPh sb="1" eb="3">
      <t>ホケツ</t>
    </rPh>
    <phoneticPr fontId="1"/>
  </si>
  <si>
    <t>延べ</t>
    <rPh sb="0" eb="1">
      <t>ノ</t>
    </rPh>
    <phoneticPr fontId="1"/>
  </si>
  <si>
    <t>種　　目</t>
    <phoneticPr fontId="1"/>
  </si>
  <si>
    <t>1500m</t>
    <phoneticPr fontId="1"/>
  </si>
  <si>
    <t>200m</t>
  </si>
  <si>
    <t>3000m</t>
    <phoneticPr fontId="1"/>
  </si>
  <si>
    <t>1500m</t>
  </si>
  <si>
    <t>100mH</t>
    <phoneticPr fontId="1"/>
  </si>
  <si>
    <t>3000m</t>
  </si>
  <si>
    <t>100mH</t>
  </si>
  <si>
    <t>選手名、学年、学校名等の個人情報の記載についての本人及び保護者の</t>
    <phoneticPr fontId="1"/>
  </si>
  <si>
    <t>同意を得ています。</t>
    <phoneticPr fontId="1"/>
  </si>
  <si>
    <t>種　　目</t>
    <phoneticPr fontId="1"/>
  </si>
  <si>
    <t>公認</t>
    <rPh sb="0" eb="2">
      <t>コウニン</t>
    </rPh>
    <phoneticPr fontId="1"/>
  </si>
  <si>
    <t>未公認</t>
    <rPh sb="0" eb="1">
      <t>ミ</t>
    </rPh>
    <rPh sb="1" eb="3">
      <t>コウニン</t>
    </rPh>
    <phoneticPr fontId="1"/>
  </si>
  <si>
    <t>無</t>
    <rPh sb="0" eb="1">
      <t>ナ</t>
    </rPh>
    <phoneticPr fontId="1"/>
  </si>
  <si>
    <t>有</t>
    <rPh sb="0" eb="1">
      <t>ア</t>
    </rPh>
    <phoneticPr fontId="1"/>
  </si>
  <si>
    <t>800m</t>
    <phoneticPr fontId="1"/>
  </si>
  <si>
    <t>100mH</t>
    <phoneticPr fontId="1"/>
  </si>
  <si>
    <t>400mR</t>
    <phoneticPr fontId="1"/>
  </si>
  <si>
    <t>800m</t>
  </si>
  <si>
    <t>合計</t>
    <rPh sb="0" eb="2">
      <t>ゴウケイ</t>
    </rPh>
    <phoneticPr fontId="1"/>
  </si>
  <si>
    <t>同意を得ています。</t>
    <phoneticPr fontId="1"/>
  </si>
  <si>
    <t>学校名</t>
    <phoneticPr fontId="1"/>
  </si>
  <si>
    <t>二部</t>
    <rPh sb="0" eb="1">
      <t>2</t>
    </rPh>
    <rPh sb="1" eb="2">
      <t>ブ</t>
    </rPh>
    <phoneticPr fontId="1"/>
  </si>
  <si>
    <t>男子</t>
    <rPh sb="0" eb="1">
      <t>オトコ</t>
    </rPh>
    <phoneticPr fontId="1"/>
  </si>
  <si>
    <t>女子</t>
    <phoneticPr fontId="1"/>
  </si>
  <si>
    <t>種　　目</t>
    <phoneticPr fontId="1"/>
  </si>
  <si>
    <t>同意を得ています。</t>
    <phoneticPr fontId="1"/>
  </si>
  <si>
    <t>男女合計</t>
    <rPh sb="0" eb="2">
      <t>ダンジョ</t>
    </rPh>
    <rPh sb="2" eb="4">
      <t>ゴウケイ</t>
    </rPh>
    <phoneticPr fontId="1"/>
  </si>
  <si>
    <t>引率者の特例</t>
    <phoneticPr fontId="1"/>
  </si>
  <si>
    <t>市選陸上　5</t>
    <rPh sb="1" eb="2">
      <t>セン</t>
    </rPh>
    <phoneticPr fontId="1"/>
  </si>
  <si>
    <t>市選陸上　6</t>
    <rPh sb="1" eb="2">
      <t>セン</t>
    </rPh>
    <phoneticPr fontId="1"/>
  </si>
  <si>
    <t>市選陸上　7</t>
    <rPh sb="1" eb="2">
      <t>セン</t>
    </rPh>
    <phoneticPr fontId="1"/>
  </si>
  <si>
    <t>ー</t>
    <phoneticPr fontId="38"/>
  </si>
  <si>
    <t>連絡先：</t>
    <rPh sb="0" eb="3">
      <t>レンラクサキ</t>
    </rPh>
    <phoneticPr fontId="38"/>
  </si>
  <si>
    <t>代表者名：</t>
    <rPh sb="0" eb="3">
      <t>ダイヒョウシャ</t>
    </rPh>
    <rPh sb="3" eb="4">
      <t>メイ</t>
    </rPh>
    <phoneticPr fontId="38"/>
  </si>
  <si>
    <t>広島市</t>
    <rPh sb="0" eb="3">
      <t>ヒロシマシ</t>
    </rPh>
    <phoneticPr fontId="38"/>
  </si>
  <si>
    <t>団体所在地：</t>
    <rPh sb="0" eb="2">
      <t>ダンタイ</t>
    </rPh>
    <rPh sb="2" eb="5">
      <t>ショザイチ</t>
    </rPh>
    <phoneticPr fontId="38"/>
  </si>
  <si>
    <t>団体名：</t>
    <rPh sb="0" eb="2">
      <t>ダンタイ</t>
    </rPh>
    <rPh sb="2" eb="3">
      <t>メイ</t>
    </rPh>
    <phoneticPr fontId="38"/>
  </si>
  <si>
    <t>枠が足りない場合はコピーをして追加してください</t>
    <rPh sb="0" eb="1">
      <t>ワク</t>
    </rPh>
    <rPh sb="2" eb="3">
      <t>タ</t>
    </rPh>
    <rPh sb="6" eb="8">
      <t>バアイ</t>
    </rPh>
    <rPh sb="15" eb="17">
      <t>ツイカ</t>
    </rPh>
    <phoneticPr fontId="38"/>
  </si>
  <si>
    <t>１５</t>
  </si>
  <si>
    <t>１４</t>
  </si>
  <si>
    <t>１３</t>
  </si>
  <si>
    <t>１２</t>
  </si>
  <si>
    <t>１１</t>
  </si>
  <si>
    <t>１０</t>
  </si>
  <si>
    <t>９</t>
  </si>
  <si>
    <t>８</t>
  </si>
  <si>
    <t>７</t>
  </si>
  <si>
    <t>６</t>
  </si>
  <si>
    <t>５</t>
  </si>
  <si>
    <t>４</t>
  </si>
  <si>
    <t>３</t>
  </si>
  <si>
    <t>２</t>
    <phoneticPr fontId="38"/>
  </si>
  <si>
    <t>１</t>
    <phoneticPr fontId="38"/>
  </si>
  <si>
    <t>在籍学校名</t>
    <rPh sb="0" eb="2">
      <t>ザイセキ</t>
    </rPh>
    <rPh sb="2" eb="4">
      <t>ガッコウ</t>
    </rPh>
    <rPh sb="4" eb="5">
      <t>メイ</t>
    </rPh>
    <phoneticPr fontId="38"/>
  </si>
  <si>
    <t>学年</t>
    <rPh sb="0" eb="2">
      <t>ガクネン</t>
    </rPh>
    <phoneticPr fontId="38"/>
  </si>
  <si>
    <t>名前</t>
    <rPh sb="0" eb="2">
      <t>ナマエ</t>
    </rPh>
    <phoneticPr fontId="38"/>
  </si>
  <si>
    <t>中体連
登録番号</t>
    <rPh sb="0" eb="3">
      <t>チュウタイレン</t>
    </rPh>
    <rPh sb="4" eb="6">
      <t>トウロク</t>
    </rPh>
    <rPh sb="6" eb="8">
      <t>バンゴウ</t>
    </rPh>
    <phoneticPr fontId="38"/>
  </si>
  <si>
    <t>年度　　広島市中学校陸上競技選手権大会</t>
    <rPh sb="0" eb="1">
      <t>ネン</t>
    </rPh>
    <rPh sb="1" eb="2">
      <t>ド</t>
    </rPh>
    <rPh sb="4" eb="6">
      <t>ヒロシマ</t>
    </rPh>
    <rPh sb="6" eb="7">
      <t>シ</t>
    </rPh>
    <rPh sb="7" eb="8">
      <t>チュウ</t>
    </rPh>
    <rPh sb="8" eb="10">
      <t>ガッコウ</t>
    </rPh>
    <rPh sb="10" eb="12">
      <t>リクジョウ</t>
    </rPh>
    <rPh sb="12" eb="14">
      <t>キョウギ</t>
    </rPh>
    <rPh sb="14" eb="17">
      <t>センシュケン</t>
    </rPh>
    <rPh sb="17" eb="19">
      <t>タイカイ</t>
    </rPh>
    <phoneticPr fontId="38"/>
  </si>
  <si>
    <t>５</t>
    <phoneticPr fontId="38"/>
  </si>
  <si>
    <t>令和</t>
    <rPh sb="0" eb="2">
      <t>レイワ</t>
    </rPh>
    <phoneticPr fontId="38"/>
  </si>
  <si>
    <t>大会名：</t>
    <rPh sb="0" eb="2">
      <t>タイカイ</t>
    </rPh>
    <rPh sb="2" eb="3">
      <t>メイ</t>
    </rPh>
    <phoneticPr fontId="38"/>
  </si>
  <si>
    <t xml:space="preserve">No     </t>
    <phoneticPr fontId="38"/>
  </si>
  <si>
    <t>地域クラブ活動用　申込用紙　（陸上競技）　</t>
    <rPh sb="0" eb="2">
      <t>チイキ</t>
    </rPh>
    <rPh sb="5" eb="7">
      <t>カツドウ</t>
    </rPh>
    <rPh sb="7" eb="8">
      <t>ヨウ</t>
    </rPh>
    <rPh sb="9" eb="11">
      <t>モウシコミ</t>
    </rPh>
    <rPh sb="11" eb="13">
      <t>ヨウシ</t>
    </rPh>
    <rPh sb="15" eb="17">
      <t>リクジョウ</t>
    </rPh>
    <rPh sb="17" eb="19">
      <t>キョウギ</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</si>
</sst>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名&quot;"/>
  </numFmts>
  <fonts count="42"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sz val="10.5"/>
      <name val="ＭＳ Ｐ明朝"/>
      <family val="1"/>
      <charset val="128"/>
    </font>
    <font>
      <sz val="12"/>
      <name val="ＭＳ Ｐ明朝"/>
      <family val="1"/>
      <charset val="128"/>
    </font>
    <font>
      <sz val="11"/>
      <name val="ＭＳ Ｐ明朝"/>
      <family val="1"/>
      <charset val="128"/>
    </font>
    <font>
      <sz val="6"/>
      <name val="ＭＳ Ｐ明朝"/>
      <family val="1"/>
      <charset val="128"/>
    </font>
    <font>
      <b/>
      <sz val="11"/>
      <name val="ＭＳ Ｐ明朝"/>
      <family val="1"/>
      <charset val="128"/>
    </font>
    <font>
      <sz val="8"/>
      <name val="ＭＳ Ｐゴシック"/>
      <family val="3"/>
      <charset val="128"/>
    </font>
    <font>
      <b/>
      <sz val="16"/>
      <name val="ＭＳ Ｐゴシック"/>
      <family val="3"/>
      <charset val="128"/>
    </font>
    <font>
      <b/>
      <sz val="11"/>
      <name val="ＭＳ Ｐゴシック"/>
      <family val="3"/>
      <charset val="128"/>
    </font>
    <font>
      <i/>
      <sz val="11"/>
      <name val="ＭＳ Ｐゴシック"/>
      <family val="3"/>
      <charset val="128"/>
    </font>
    <font>
      <b/>
      <sz val="10"/>
      <name val="ＭＳ Ｐゴシック"/>
      <family val="3"/>
      <charset val="128"/>
    </font>
    <font>
      <sz val="11"/>
      <name val="ＭＳ ゴシック"/>
      <family val="3"/>
      <charset val="128"/>
    </font>
    <font>
      <b/>
      <sz val="12"/>
      <name val="ＭＳ Ｐゴシック"/>
      <family val="3"/>
      <charset val="128"/>
    </font>
    <font>
      <sz val="10"/>
      <name val="ＭＳ Ｐ明朝"/>
      <family val="1"/>
      <charset val="128"/>
    </font>
    <font>
      <sz val="12"/>
      <name val="ＭＳ 明朝"/>
      <family val="1"/>
      <charset val="128"/>
    </font>
    <font>
      <i/>
      <sz val="11"/>
      <color theme="1"/>
      <name val="ＭＳ Ｐゴシック"/>
      <family val="3"/>
      <charset val="128"/>
    </font>
    <font>
      <sz val="6"/>
      <color theme="0"/>
      <name val="ＭＳ Ｐ明朝"/>
      <family val="1"/>
      <charset val="128"/>
    </font>
    <font>
      <b/>
      <sz val="14"/>
      <color rgb="FFFFFF00"/>
      <name val="ＭＳ Ｐゴシック"/>
      <family val="3"/>
      <charset val="128"/>
    </font>
    <font>
      <b/>
      <sz val="14"/>
      <color indexed="9"/>
      <name val="ＭＳ Ｐゴシック"/>
      <family val="3"/>
      <charset val="128"/>
    </font>
    <font>
      <b/>
      <u/>
      <sz val="14"/>
      <color indexed="43"/>
      <name val="ＭＳ Ｐゴシック"/>
      <family val="3"/>
      <charset val="128"/>
    </font>
    <font>
      <b/>
      <sz val="14"/>
      <color indexed="49"/>
      <name val="ＭＳ Ｐゴシック"/>
      <family val="3"/>
      <charset val="128"/>
    </font>
    <font>
      <sz val="11"/>
      <color rgb="FFFFFF00"/>
      <name val="ＭＳ Ｐゴシック"/>
      <family val="3"/>
      <charset val="128"/>
    </font>
    <font>
      <b/>
      <sz val="11"/>
      <color rgb="FFFF0000"/>
      <name val="ＭＳ Ｐゴシック"/>
      <family val="3"/>
      <charset val="128"/>
    </font>
    <font>
      <sz val="24"/>
      <name val="ＭＳ Ｐゴシック"/>
      <family val="3"/>
      <charset val="128"/>
    </font>
    <font>
      <b/>
      <sz val="14"/>
      <color rgb="FFFF0000"/>
      <name val="ＭＳ Ｐゴシック"/>
      <family val="3"/>
      <charset val="128"/>
    </font>
    <font>
      <b/>
      <sz val="14"/>
      <color indexed="13"/>
      <name val="ＭＳ Ｐゴシック"/>
      <family val="3"/>
      <charset val="128"/>
    </font>
    <font>
      <b/>
      <sz val="14"/>
      <color indexed="11"/>
      <name val="ＭＳ Ｐゴシック"/>
      <family val="3"/>
      <charset val="128"/>
    </font>
    <font>
      <b/>
      <sz val="18"/>
      <color rgb="FFFF0000"/>
      <name val="ＭＳ Ｐゴシック"/>
      <family val="3"/>
      <charset val="128"/>
    </font>
    <font>
      <sz val="10"/>
      <name val="ＭＳ Ｐゴシック"/>
      <family val="3"/>
      <charset val="128"/>
    </font>
    <font>
      <sz val="12"/>
      <color rgb="FFFF0000"/>
      <name val="ＭＳ Ｐゴシック"/>
      <family val="3"/>
      <charset val="128"/>
    </font>
    <font>
      <b/>
      <sz val="14"/>
      <name val="ＭＳ Ｐゴシック"/>
      <family val="3"/>
      <charset val="128"/>
    </font>
    <font>
      <sz val="11"/>
      <color theme="1"/>
      <name val="ＭＳ Ｐゴシック"/>
      <family val="2"/>
      <scheme val="minor"/>
    </font>
    <font>
      <sz val="11"/>
      <color theme="1"/>
      <name val="UD デジタル 教科書体 N-R"/>
      <family val="1"/>
      <charset val="128"/>
    </font>
    <font>
      <sz val="6"/>
      <name val="ＭＳ Ｐゴシック"/>
      <family val="3"/>
      <charset val="128"/>
      <scheme val="minor"/>
    </font>
    <font>
      <sz val="12"/>
      <color theme="1"/>
      <name val="UD デジタル 教科書体 N-R"/>
      <family val="1"/>
      <charset val="128"/>
    </font>
    <font>
      <sz val="14"/>
      <color theme="1"/>
      <name val="UD デジタル 教科書体 N-R"/>
      <family val="1"/>
      <charset val="128"/>
    </font>
    <font>
      <u/>
      <sz val="14"/>
      <color theme="1"/>
      <name val="UD デジタル 教科書体 N-R"/>
      <family val="1"/>
      <charset val="128"/>
    </font>
  </fonts>
  <fills count="7">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8" tint="0.59999389629810485"/>
        <bgColor indexed="64"/>
      </patternFill>
    </fill>
    <fill>
      <patternFill patternType="solid">
        <fgColor indexed="8"/>
        <bgColor indexed="58"/>
      </patternFill>
    </fill>
    <fill>
      <patternFill patternType="solid">
        <fgColor rgb="FF66FF99"/>
        <bgColor indexed="64"/>
      </patternFill>
    </fill>
  </fills>
  <borders count="150">
    <border>
      <left/>
      <right/>
      <top/>
      <bottom/>
      <diagonal/>
    </border>
    <border>
      <left style="dotted">
        <color indexed="64"/>
      </left>
      <right/>
      <top style="dotted">
        <color indexed="64"/>
      </top>
      <bottom/>
      <diagonal/>
    </border>
    <border>
      <left/>
      <right/>
      <top style="dotted">
        <color indexed="64"/>
      </top>
      <bottom/>
      <diagonal/>
    </border>
    <border>
      <left/>
      <right style="dashed">
        <color indexed="64"/>
      </right>
      <top style="dotted">
        <color indexed="64"/>
      </top>
      <bottom/>
      <diagonal/>
    </border>
    <border>
      <left style="dotted">
        <color indexed="64"/>
      </left>
      <right/>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otted">
        <color indexed="64"/>
      </right>
      <top/>
      <bottom/>
      <diagonal/>
    </border>
    <border>
      <left style="dash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ash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8"/>
      </bottom>
      <diagonal/>
    </border>
    <border>
      <left/>
      <right/>
      <top/>
      <bottom style="thin">
        <color indexed="8"/>
      </bottom>
      <diagonal/>
    </border>
    <border>
      <left/>
      <right/>
      <top style="thin">
        <color indexed="8"/>
      </top>
      <bottom style="thin">
        <color indexed="8"/>
      </bottom>
      <diagonal/>
    </border>
    <border>
      <left/>
      <right/>
      <top style="medium">
        <color indexed="8"/>
      </top>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ashed">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dashed">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medium">
        <color indexed="8"/>
      </bottom>
      <diagonal/>
    </border>
    <border>
      <left/>
      <right style="thin">
        <color indexed="8"/>
      </right>
      <top/>
      <bottom style="thin">
        <color indexed="8"/>
      </bottom>
      <diagonal/>
    </border>
    <border>
      <left/>
      <right style="thin">
        <color indexed="8"/>
      </right>
      <top style="thin">
        <color indexed="8"/>
      </top>
      <bottom style="dashed">
        <color indexed="64"/>
      </bottom>
      <diagonal/>
    </border>
    <border>
      <left style="dotted">
        <color indexed="64"/>
      </left>
      <right/>
      <top/>
      <bottom style="dashed">
        <color indexed="64"/>
      </bottom>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8"/>
      </right>
      <top style="thin">
        <color indexed="8"/>
      </top>
      <bottom style="dashed">
        <color indexed="64"/>
      </bottom>
      <diagonal style="thin">
        <color indexed="8"/>
      </diagonal>
    </border>
    <border diagonalUp="1">
      <left style="thin">
        <color indexed="8"/>
      </left>
      <right style="medium">
        <color indexed="8"/>
      </right>
      <top style="thin">
        <color indexed="8"/>
      </top>
      <bottom style="dashed">
        <color indexed="64"/>
      </bottom>
      <diagonal style="thin">
        <color indexed="8"/>
      </diagonal>
    </border>
    <border diagonalUp="1">
      <left style="thin">
        <color indexed="8"/>
      </left>
      <right style="medium">
        <color indexed="8"/>
      </right>
      <top/>
      <bottom style="thin">
        <color indexed="8"/>
      </bottom>
      <diagonal style="thin">
        <color indexed="8"/>
      </diagonal>
    </border>
    <border>
      <left/>
      <right/>
      <top/>
      <bottom style="thin">
        <color indexed="64"/>
      </bottom>
      <diagonal/>
    </border>
    <border>
      <left/>
      <right/>
      <top style="thin">
        <color indexed="64"/>
      </top>
      <bottom style="thin">
        <color indexed="64"/>
      </bottom>
      <diagonal/>
    </border>
    <border>
      <left/>
      <right/>
      <top style="medium">
        <color indexed="8"/>
      </top>
      <bottom style="medium">
        <color indexed="8"/>
      </bottom>
      <diagonal/>
    </border>
    <border>
      <left style="dotted">
        <color indexed="8"/>
      </left>
      <right style="thin">
        <color indexed="8"/>
      </right>
      <top style="medium">
        <color indexed="8"/>
      </top>
      <bottom style="medium">
        <color indexed="8"/>
      </bottom>
      <diagonal/>
    </border>
    <border>
      <left style="dotted">
        <color indexed="8"/>
      </left>
      <right style="double">
        <color indexed="8"/>
      </right>
      <top style="medium">
        <color indexed="8"/>
      </top>
      <bottom style="medium">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double">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double">
        <color indexed="8"/>
      </top>
      <bottom style="thin">
        <color indexed="8"/>
      </bottom>
      <diagonal/>
    </border>
    <border>
      <left style="thin">
        <color indexed="8"/>
      </left>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thin">
        <color indexed="8"/>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double">
        <color indexed="8"/>
      </left>
      <right/>
      <top style="medium">
        <color indexed="8"/>
      </top>
      <bottom style="medium">
        <color indexed="8"/>
      </bottom>
      <diagonal/>
    </border>
    <border>
      <left style="dotted">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medium">
        <color indexed="8"/>
      </left>
      <right/>
      <top style="medium">
        <color indexed="8"/>
      </top>
      <bottom/>
      <diagonal/>
    </border>
    <border>
      <left/>
      <right style="thin">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style="medium">
        <color indexed="8"/>
      </left>
      <right/>
      <top/>
      <bottom style="thin">
        <color indexed="8"/>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medium">
        <color indexed="8"/>
      </right>
      <top style="thin">
        <color indexed="8"/>
      </top>
      <bottom style="dashed">
        <color indexed="64"/>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medium">
        <color indexed="8"/>
      </right>
      <top style="dashed">
        <color indexed="64"/>
      </top>
      <bottom style="thin">
        <color indexed="8"/>
      </bottom>
      <diagonal/>
    </border>
    <border>
      <left style="medium">
        <color indexed="8"/>
      </left>
      <right style="medium">
        <color indexed="8"/>
      </right>
      <top style="thin">
        <color indexed="8"/>
      </top>
      <bottom/>
      <diagonal/>
    </border>
    <border>
      <left style="thin">
        <color indexed="8"/>
      </left>
      <right style="double">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8"/>
      </left>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top/>
      <bottom style="thin">
        <color indexed="8"/>
      </bottom>
      <diagonal/>
    </border>
    <border>
      <left style="medium">
        <color indexed="8"/>
      </left>
      <right style="medium">
        <color indexed="8"/>
      </right>
      <top style="medium">
        <color indexed="8"/>
      </top>
      <bottom/>
      <diagonal/>
    </border>
    <border>
      <left/>
      <right style="medium">
        <color indexed="8"/>
      </right>
      <top/>
      <bottom style="thin">
        <color indexed="8"/>
      </bottom>
      <diagonal/>
    </border>
    <border>
      <left style="dashed">
        <color indexed="64"/>
      </left>
      <right/>
      <top style="dashed">
        <color indexed="64"/>
      </top>
      <bottom/>
      <diagonal/>
    </border>
    <border>
      <left/>
      <right/>
      <top style="dashed">
        <color indexed="64"/>
      </top>
      <bottom/>
      <diagonal/>
    </border>
    <border>
      <left/>
      <right style="dotted">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8"/>
      </left>
      <right style="thin">
        <color indexed="8"/>
      </right>
      <top style="double">
        <color rgb="FFFF0000"/>
      </top>
      <bottom style="thin">
        <color indexed="8"/>
      </bottom>
      <diagonal style="thin">
        <color indexed="8"/>
      </diagonal>
    </border>
    <border>
      <left style="double">
        <color rgb="FFFF0000"/>
      </left>
      <right style="double">
        <color rgb="FFFF0000"/>
      </right>
      <top style="double">
        <color rgb="FFFF0000"/>
      </top>
      <bottom style="double">
        <color rgb="FFFF0000"/>
      </bottom>
      <diagonal/>
    </border>
    <border>
      <left style="thin">
        <color indexed="8"/>
      </left>
      <right style="double">
        <color indexed="8"/>
      </right>
      <top style="thin">
        <color indexed="8"/>
      </top>
      <bottom style="medium">
        <color indexed="8"/>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3">
    <xf numFmtId="0" fontId="0" fillId="0" borderId="0">
      <alignment vertical="center"/>
    </xf>
    <xf numFmtId="0" fontId="19" fillId="0" borderId="0"/>
    <xf numFmtId="0" fontId="36" fillId="0" borderId="0"/>
  </cellStyleXfs>
  <cellXfs count="393">
    <xf numFmtId="0" fontId="0" fillId="0" borderId="0" xfId="0">
      <alignment vertical="center"/>
    </xf>
    <xf numFmtId="0" fontId="5" fillId="2" borderId="1" xfId="0" applyFont="1" applyFill="1" applyBorder="1" applyProtection="1">
      <alignment vertical="center"/>
      <protection hidden="1"/>
    </xf>
    <xf numFmtId="0" fontId="5" fillId="2" borderId="2" xfId="0" applyFont="1" applyFill="1" applyBorder="1" applyProtection="1">
      <alignment vertical="center"/>
      <protection hidden="1"/>
    </xf>
    <xf numFmtId="0" fontId="5" fillId="2" borderId="3" xfId="0" applyFont="1" applyFill="1" applyBorder="1" applyProtection="1">
      <alignment vertical="center"/>
      <protection hidden="1"/>
    </xf>
    <xf numFmtId="0" fontId="5" fillId="3" borderId="1" xfId="0" applyFont="1" applyFill="1" applyBorder="1" applyProtection="1">
      <alignment vertical="center"/>
      <protection hidden="1"/>
    </xf>
    <xf numFmtId="0" fontId="5" fillId="3" borderId="2" xfId="0" applyFont="1" applyFill="1" applyBorder="1" applyProtection="1">
      <alignment vertical="center"/>
      <protection hidden="1"/>
    </xf>
    <xf numFmtId="0" fontId="5" fillId="3" borderId="3" xfId="0" applyFont="1" applyFill="1" applyBorder="1" applyProtection="1">
      <alignment vertical="center"/>
      <protection hidden="1"/>
    </xf>
    <xf numFmtId="0" fontId="5" fillId="0" borderId="0" xfId="0" applyFont="1" applyProtection="1">
      <alignment vertical="center"/>
      <protection hidden="1"/>
    </xf>
    <xf numFmtId="0" fontId="6" fillId="0" borderId="0" xfId="0" applyFont="1" applyProtection="1">
      <alignment vertical="center"/>
      <protection hidden="1"/>
    </xf>
    <xf numFmtId="0" fontId="5" fillId="0" borderId="4" xfId="0" applyFont="1" applyBorder="1" applyProtection="1">
      <alignment vertical="center"/>
      <protection hidden="1"/>
    </xf>
    <xf numFmtId="0" fontId="8" fillId="0" borderId="5" xfId="0" applyFont="1" applyBorder="1" applyProtection="1">
      <alignment vertical="center"/>
      <protection hidden="1"/>
    </xf>
    <xf numFmtId="0" fontId="8" fillId="0" borderId="4" xfId="0" applyFont="1" applyBorder="1" applyProtection="1">
      <alignment vertical="center"/>
      <protection hidden="1"/>
    </xf>
    <xf numFmtId="0" fontId="5" fillId="0" borderId="5" xfId="0" applyFont="1" applyBorder="1" applyProtection="1">
      <alignment vertical="center"/>
      <protection hidden="1"/>
    </xf>
    <xf numFmtId="0" fontId="7" fillId="0" borderId="5" xfId="0" applyFont="1" applyBorder="1" applyProtection="1">
      <alignment vertical="center"/>
      <protection hidden="1"/>
    </xf>
    <xf numFmtId="0" fontId="7" fillId="0" borderId="4" xfId="0" applyFont="1" applyBorder="1" applyProtection="1">
      <alignment vertical="center"/>
      <protection hidden="1"/>
    </xf>
    <xf numFmtId="0" fontId="8" fillId="0" borderId="6" xfId="0" applyFont="1" applyBorder="1" applyProtection="1">
      <alignment vertical="center"/>
      <protection hidden="1"/>
    </xf>
    <xf numFmtId="0" fontId="8" fillId="0" borderId="7" xfId="0" applyFont="1" applyBorder="1" applyProtection="1">
      <alignment vertical="center"/>
      <protection hidden="1"/>
    </xf>
    <xf numFmtId="0" fontId="5" fillId="0" borderId="7" xfId="0" applyFont="1" applyBorder="1" applyProtection="1">
      <alignment vertical="center"/>
      <protection hidden="1"/>
    </xf>
    <xf numFmtId="0" fontId="9" fillId="0" borderId="8" xfId="0" applyFont="1" applyBorder="1" applyProtection="1">
      <alignment vertical="center"/>
      <protection hidden="1"/>
    </xf>
    <xf numFmtId="0" fontId="8" fillId="0" borderId="9" xfId="0" applyFont="1" applyBorder="1" applyProtection="1">
      <alignment vertical="center"/>
      <protection hidden="1"/>
    </xf>
    <xf numFmtId="0" fontId="5" fillId="0" borderId="8" xfId="0" applyFont="1" applyBorder="1" applyProtection="1">
      <alignment vertical="center"/>
      <protection hidden="1"/>
    </xf>
    <xf numFmtId="0" fontId="5" fillId="0" borderId="10" xfId="0" applyFont="1" applyBorder="1" applyProtection="1">
      <alignment vertical="center"/>
      <protection hidden="1"/>
    </xf>
    <xf numFmtId="0" fontId="8" fillId="0" borderId="11" xfId="0" applyFont="1" applyBorder="1" applyProtection="1">
      <alignment vertical="center"/>
      <protection hidden="1"/>
    </xf>
    <xf numFmtId="0" fontId="8" fillId="0" borderId="12" xfId="0" applyFont="1" applyBorder="1" applyProtection="1">
      <alignment vertical="center"/>
      <protection hidden="1"/>
    </xf>
    <xf numFmtId="0" fontId="8" fillId="0" borderId="13" xfId="0" applyFont="1" applyBorder="1" applyProtection="1">
      <alignment vertical="center"/>
      <protection hidden="1"/>
    </xf>
    <xf numFmtId="0" fontId="5" fillId="0" borderId="14" xfId="0" applyFont="1" applyBorder="1" applyProtection="1">
      <alignment vertical="center"/>
      <protection hidden="1"/>
    </xf>
    <xf numFmtId="0" fontId="18" fillId="0" borderId="15" xfId="0" applyFont="1" applyBorder="1" applyAlignment="1" applyProtection="1">
      <alignment horizontal="center" vertical="center"/>
      <protection hidden="1"/>
    </xf>
    <xf numFmtId="0" fontId="18" fillId="0" borderId="16"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0" fillId="0" borderId="18" xfId="0" applyBorder="1" applyAlignment="1" applyProtection="1">
      <alignment horizontal="center" vertical="center"/>
      <protection locked="0"/>
    </xf>
    <xf numFmtId="0" fontId="13"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3" fillId="0" borderId="19" xfId="0" applyFont="1" applyBorder="1" applyProtection="1">
      <alignment vertical="center"/>
      <protection locked="0"/>
    </xf>
    <xf numFmtId="0" fontId="0" fillId="0" borderId="20" xfId="0" applyBorder="1" applyProtection="1">
      <alignment vertical="center"/>
      <protection locked="0"/>
    </xf>
    <xf numFmtId="0" fontId="0" fillId="0" borderId="21" xfId="0" applyBorder="1" applyAlignment="1" applyProtection="1">
      <alignment horizontal="center" vertical="center"/>
      <protection locked="0"/>
    </xf>
    <xf numFmtId="0" fontId="13" fillId="0" borderId="22" xfId="0" applyFont="1" applyBorder="1" applyAlignment="1" applyProtection="1">
      <alignment horizontal="center" vertical="center"/>
      <protection hidden="1"/>
    </xf>
    <xf numFmtId="0" fontId="4" fillId="0" borderId="0" xfId="0" applyFont="1" applyAlignment="1" applyProtection="1">
      <alignment horizontal="center"/>
      <protection locked="0"/>
    </xf>
    <xf numFmtId="0" fontId="13" fillId="0" borderId="23"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3" fillId="0" borderId="29"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32"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5" fillId="0" borderId="35" xfId="0" applyFont="1" applyBorder="1" applyProtection="1">
      <alignment vertical="center"/>
      <protection hidden="1"/>
    </xf>
    <xf numFmtId="0" fontId="13" fillId="0" borderId="23" xfId="0" applyFont="1" applyBorder="1" applyAlignment="1" applyProtection="1">
      <alignment horizontal="center" vertical="center"/>
      <protection hidden="1"/>
    </xf>
    <xf numFmtId="0" fontId="13" fillId="0" borderId="27" xfId="0" applyFont="1" applyBorder="1" applyAlignment="1" applyProtection="1">
      <alignment horizontal="center" vertical="center"/>
      <protection hidden="1"/>
    </xf>
    <xf numFmtId="0" fontId="13" fillId="0" borderId="36" xfId="0" applyFont="1" applyBorder="1" applyAlignment="1" applyProtection="1">
      <alignment horizontal="center" vertical="center" shrinkToFit="1"/>
      <protection locked="0"/>
    </xf>
    <xf numFmtId="0" fontId="13" fillId="0" borderId="136" xfId="0" applyFont="1" applyBorder="1" applyAlignment="1" applyProtection="1">
      <alignment horizontal="center" vertical="center" shrinkToFit="1"/>
      <protection locked="0"/>
    </xf>
    <xf numFmtId="0" fontId="13" fillId="0" borderId="37"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15" fillId="0" borderId="40" xfId="0" applyFont="1" applyBorder="1" applyAlignment="1" applyProtection="1">
      <alignment horizontal="center" vertical="center" shrinkToFit="1"/>
      <protection locked="0"/>
    </xf>
    <xf numFmtId="0" fontId="15"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protection locked="0"/>
    </xf>
    <xf numFmtId="176" fontId="17" fillId="0" borderId="43" xfId="0" applyNumberFormat="1" applyFont="1" applyBorder="1" applyAlignment="1" applyProtection="1">
      <alignment horizontal="right" vertical="center"/>
      <protection locked="0" hidden="1"/>
    </xf>
    <xf numFmtId="0" fontId="17" fillId="0" borderId="44" xfId="0" applyFont="1" applyBorder="1" applyAlignment="1" applyProtection="1">
      <alignment horizontal="right" vertical="center"/>
      <protection locked="0" hidden="1"/>
    </xf>
    <xf numFmtId="0" fontId="11" fillId="0" borderId="0" xfId="0" applyFont="1" applyProtection="1">
      <alignment vertical="center"/>
      <protection locked="0"/>
    </xf>
    <xf numFmtId="0" fontId="13" fillId="0" borderId="45" xfId="0" applyFont="1" applyBorder="1" applyAlignment="1" applyProtection="1">
      <alignment horizontal="center" vertical="center" shrinkToFit="1"/>
      <protection locked="0"/>
    </xf>
    <xf numFmtId="49" fontId="13" fillId="0" borderId="29" xfId="0" applyNumberFormat="1" applyFont="1" applyBorder="1" applyAlignment="1" applyProtection="1">
      <alignment horizontal="center" vertical="center" shrinkToFit="1"/>
      <protection locked="0"/>
    </xf>
    <xf numFmtId="49" fontId="13" fillId="0" borderId="31" xfId="0" applyNumberFormat="1" applyFont="1" applyBorder="1" applyAlignment="1" applyProtection="1">
      <alignment horizontal="center" vertical="center" shrinkToFit="1"/>
      <protection locked="0"/>
    </xf>
    <xf numFmtId="49" fontId="13" fillId="0" borderId="137" xfId="0" applyNumberFormat="1" applyFont="1" applyBorder="1" applyAlignment="1" applyProtection="1">
      <alignment horizontal="center" vertical="center" shrinkToFit="1"/>
      <protection locked="0"/>
    </xf>
    <xf numFmtId="49" fontId="13" fillId="0" borderId="20" xfId="0" applyNumberFormat="1" applyFont="1" applyBorder="1" applyAlignment="1" applyProtection="1">
      <alignment horizontal="center" vertical="center" shrinkToFit="1"/>
      <protection locked="0"/>
    </xf>
    <xf numFmtId="49" fontId="13" fillId="0" borderId="46" xfId="0" applyNumberFormat="1" applyFont="1" applyBorder="1" applyAlignment="1" applyProtection="1">
      <alignment horizontal="center" vertical="center" shrinkToFit="1"/>
      <protection locked="0"/>
    </xf>
    <xf numFmtId="49" fontId="13" fillId="0" borderId="33" xfId="0" applyNumberFormat="1" applyFont="1" applyBorder="1" applyAlignment="1" applyProtection="1">
      <alignment horizontal="center" vertical="center" shrinkToFit="1"/>
      <protection locked="0"/>
    </xf>
    <xf numFmtId="49" fontId="13" fillId="0" borderId="27" xfId="0" applyNumberFormat="1" applyFont="1" applyBorder="1" applyAlignment="1" applyProtection="1">
      <alignment horizontal="center" vertical="center" shrinkToFit="1"/>
      <protection locked="0"/>
    </xf>
    <xf numFmtId="49" fontId="13" fillId="0" borderId="47" xfId="0" applyNumberFormat="1" applyFont="1" applyBorder="1" applyAlignment="1" applyProtection="1">
      <alignment horizontal="center" vertical="center" shrinkToFit="1"/>
      <protection locked="0"/>
    </xf>
    <xf numFmtId="49" fontId="13" fillId="0" borderId="48" xfId="0" applyNumberFormat="1" applyFont="1" applyBorder="1" applyAlignment="1" applyProtection="1">
      <alignment horizontal="center" vertical="center" shrinkToFit="1"/>
      <protection locked="0"/>
    </xf>
    <xf numFmtId="49" fontId="13" fillId="0" borderId="49" xfId="0" applyNumberFormat="1" applyFont="1" applyBorder="1" applyAlignment="1" applyProtection="1">
      <alignment horizontal="center" vertical="center" shrinkToFit="1"/>
      <protection locked="0"/>
    </xf>
    <xf numFmtId="49" fontId="13" fillId="0" borderId="32" xfId="0" applyNumberFormat="1" applyFont="1" applyBorder="1" applyAlignment="1" applyProtection="1">
      <alignment horizontal="center" vertical="center" shrinkToFit="1"/>
      <protection locked="0"/>
    </xf>
    <xf numFmtId="49" fontId="13" fillId="0" borderId="50" xfId="0" applyNumberFormat="1" applyFont="1" applyBorder="1" applyAlignment="1" applyProtection="1">
      <alignment horizontal="center" vertical="center" shrinkToFit="1"/>
      <protection locked="0"/>
    </xf>
    <xf numFmtId="49" fontId="13" fillId="0" borderId="51" xfId="0" applyNumberFormat="1" applyFont="1" applyBorder="1" applyAlignment="1" applyProtection="1">
      <alignment horizontal="center" vertical="center" shrinkToFit="1"/>
      <protection locked="0"/>
    </xf>
    <xf numFmtId="49" fontId="13" fillId="0" borderId="52" xfId="0" applyNumberFormat="1" applyFont="1" applyBorder="1" applyAlignment="1" applyProtection="1">
      <alignment horizontal="center" vertical="center" shrinkToFit="1"/>
      <protection locked="0"/>
    </xf>
    <xf numFmtId="49" fontId="13" fillId="0" borderId="22" xfId="0" applyNumberFormat="1" applyFont="1" applyBorder="1" applyAlignment="1" applyProtection="1">
      <alignment horizontal="center" vertical="center" shrinkToFit="1"/>
      <protection locked="0"/>
    </xf>
    <xf numFmtId="49" fontId="13" fillId="0" borderId="53" xfId="0" applyNumberFormat="1" applyFont="1" applyBorder="1" applyAlignment="1" applyProtection="1">
      <alignment horizontal="center" vertical="center" shrinkToFit="1"/>
      <protection locked="0"/>
    </xf>
    <xf numFmtId="49" fontId="13" fillId="0" borderId="26" xfId="0" applyNumberFormat="1" applyFont="1" applyBorder="1" applyAlignment="1" applyProtection="1">
      <alignment horizontal="center" vertical="center" shrinkToFit="1"/>
      <protection locked="0"/>
    </xf>
    <xf numFmtId="49" fontId="13" fillId="0" borderId="54" xfId="0" applyNumberFormat="1" applyFont="1" applyBorder="1" applyAlignment="1" applyProtection="1">
      <alignment horizontal="center" vertical="center" shrinkToFit="1"/>
      <protection locked="0"/>
    </xf>
    <xf numFmtId="49" fontId="13" fillId="0" borderId="55" xfId="0" applyNumberFormat="1" applyFont="1" applyBorder="1" applyAlignment="1" applyProtection="1">
      <alignment horizontal="center" vertical="center" shrinkToFit="1"/>
      <protection locked="0"/>
    </xf>
    <xf numFmtId="0" fontId="15" fillId="0" borderId="40" xfId="0" applyFont="1" applyBorder="1" applyAlignment="1" applyProtection="1">
      <alignment horizontal="center" vertical="center" shrinkToFit="1"/>
      <protection locked="0" hidden="1"/>
    </xf>
    <xf numFmtId="0" fontId="4" fillId="0" borderId="20" xfId="0" applyFont="1" applyBorder="1" applyAlignment="1" applyProtection="1">
      <alignment horizontal="center" vertical="center"/>
      <protection locked="0"/>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0" xfId="0" applyBorder="1" applyAlignment="1">
      <alignment horizontal="center" vertical="center"/>
    </xf>
    <xf numFmtId="0" fontId="13" fillId="0" borderId="59" xfId="0" applyFont="1" applyBorder="1" applyAlignment="1" applyProtection="1">
      <alignment horizontal="center" vertical="center"/>
      <protection locked="0" hidden="1"/>
    </xf>
    <xf numFmtId="0" fontId="0" fillId="0" borderId="60" xfId="0" applyBorder="1" applyAlignment="1">
      <alignment horizontal="center" vertical="center"/>
    </xf>
    <xf numFmtId="0" fontId="0" fillId="0" borderId="61" xfId="0" applyBorder="1" applyAlignment="1">
      <alignment horizontal="center" vertical="center"/>
    </xf>
    <xf numFmtId="0" fontId="13" fillId="0" borderId="51" xfId="0" applyFont="1" applyBorder="1" applyAlignment="1" applyProtection="1">
      <alignment horizontal="center" vertical="center"/>
      <protection hidden="1"/>
    </xf>
    <xf numFmtId="0" fontId="0" fillId="0" borderId="62" xfId="0" applyBorder="1">
      <alignment vertical="center"/>
    </xf>
    <xf numFmtId="0" fontId="0" fillId="0" borderId="62" xfId="0" applyBorder="1" applyAlignment="1">
      <alignment horizontal="center" vertical="center"/>
    </xf>
    <xf numFmtId="0" fontId="14" fillId="0" borderId="0" xfId="0" applyFont="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23" xfId="0" applyBorder="1" applyAlignment="1">
      <alignment horizontal="center" vertical="center" shrinkToFit="1"/>
    </xf>
    <xf numFmtId="0" fontId="0" fillId="0" borderId="46" xfId="0" applyBorder="1" applyAlignment="1">
      <alignment horizontal="center" vertical="center" shrinkToFit="1"/>
    </xf>
    <xf numFmtId="0" fontId="0" fillId="0" borderId="29" xfId="0" applyBorder="1" applyAlignment="1">
      <alignment horizontal="center" vertical="center" shrinkToFit="1"/>
    </xf>
    <xf numFmtId="0" fontId="0" fillId="0" borderId="0" xfId="0" applyAlignment="1">
      <alignment vertical="center" shrinkToFit="1"/>
    </xf>
    <xf numFmtId="49" fontId="13" fillId="0" borderId="66" xfId="0" applyNumberFormat="1" applyFont="1" applyBorder="1" applyAlignment="1" applyProtection="1">
      <alignment horizontal="center" vertical="center" shrinkToFit="1"/>
      <protection locked="0"/>
    </xf>
    <xf numFmtId="0" fontId="0" fillId="0" borderId="0" xfId="0" applyAlignment="1">
      <alignment horizontal="center" vertical="center" shrinkToFit="1"/>
    </xf>
    <xf numFmtId="49" fontId="13" fillId="0" borderId="37" xfId="0" applyNumberFormat="1" applyFont="1" applyBorder="1" applyAlignment="1" applyProtection="1">
      <alignment horizontal="center" vertical="center" shrinkToFit="1"/>
      <protection locked="0"/>
    </xf>
    <xf numFmtId="49" fontId="13" fillId="0" borderId="38" xfId="0" applyNumberFormat="1" applyFont="1" applyBorder="1" applyAlignment="1" applyProtection="1">
      <alignment horizontal="center" vertical="center" shrinkToFit="1"/>
      <protection locked="0"/>
    </xf>
    <xf numFmtId="49" fontId="13" fillId="0" borderId="36" xfId="0" applyNumberFormat="1" applyFont="1" applyBorder="1" applyAlignment="1" applyProtection="1">
      <alignment horizontal="center" vertical="center" shrinkToFit="1"/>
      <protection locked="0"/>
    </xf>
    <xf numFmtId="49" fontId="13" fillId="0" borderId="39" xfId="0" applyNumberFormat="1"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49" fontId="13" fillId="0" borderId="67" xfId="0" applyNumberFormat="1" applyFont="1" applyBorder="1" applyAlignment="1" applyProtection="1">
      <alignment horizontal="center" vertical="center" shrinkToFit="1"/>
      <protection locked="0"/>
    </xf>
    <xf numFmtId="49" fontId="13" fillId="0" borderId="68" xfId="0" applyNumberFormat="1" applyFont="1" applyBorder="1" applyAlignment="1" applyProtection="1">
      <alignment horizontal="center" vertical="center" shrinkToFit="1"/>
      <protection locked="0"/>
    </xf>
    <xf numFmtId="49" fontId="13" fillId="0" borderId="69" xfId="0" applyNumberFormat="1" applyFont="1" applyBorder="1" applyAlignment="1" applyProtection="1">
      <alignment horizontal="center" vertical="center" shrinkToFit="1"/>
      <protection locked="0"/>
    </xf>
    <xf numFmtId="0" fontId="2" fillId="0" borderId="0" xfId="0" applyFont="1" applyAlignment="1">
      <alignment horizontal="center" vertical="center" textRotation="255"/>
    </xf>
    <xf numFmtId="0" fontId="0" fillId="0" borderId="0" xfId="0" applyAlignment="1">
      <alignment horizontal="right" vertical="center"/>
    </xf>
    <xf numFmtId="0" fontId="0" fillId="0" borderId="18" xfId="0" applyBorder="1" applyAlignment="1">
      <alignment horizontal="center" vertical="center"/>
    </xf>
    <xf numFmtId="0" fontId="0" fillId="0" borderId="42" xfId="0" applyBorder="1" applyAlignment="1" applyProtection="1">
      <alignment horizontal="right" vertical="center"/>
      <protection locked="0"/>
    </xf>
    <xf numFmtId="0" fontId="0" fillId="0" borderId="70" xfId="0" applyBorder="1" applyAlignment="1" applyProtection="1">
      <alignment horizontal="right" vertical="center"/>
      <protection locked="0"/>
    </xf>
    <xf numFmtId="0" fontId="0" fillId="0" borderId="70" xfId="0" applyBorder="1" applyAlignment="1" applyProtection="1">
      <alignment horizontal="center" vertical="center"/>
      <protection locked="0"/>
    </xf>
    <xf numFmtId="0" fontId="0" fillId="0" borderId="71" xfId="0" applyBorder="1" applyAlignment="1">
      <alignment horizontal="center" vertical="center"/>
    </xf>
    <xf numFmtId="0" fontId="20" fillId="0" borderId="0" xfId="0" applyFont="1">
      <alignment vertical="center"/>
    </xf>
    <xf numFmtId="0" fontId="13" fillId="0" borderId="72" xfId="0" applyFont="1" applyBorder="1" applyAlignment="1" applyProtection="1">
      <alignment horizontal="center" vertical="center" shrinkToFit="1"/>
      <protection locked="0"/>
    </xf>
    <xf numFmtId="0" fontId="0" fillId="0" borderId="42" xfId="0" applyBorder="1" applyAlignment="1">
      <alignment horizontal="center" vertical="center"/>
    </xf>
    <xf numFmtId="0" fontId="0" fillId="0" borderId="19" xfId="0" applyBorder="1" applyAlignment="1" applyProtection="1">
      <alignment horizontal="center" vertical="center" shrinkToFit="1"/>
      <protection locked="0" hidden="1"/>
    </xf>
    <xf numFmtId="0" fontId="0" fillId="0" borderId="0" xfId="0" applyAlignment="1"/>
    <xf numFmtId="49" fontId="13" fillId="0" borderId="138" xfId="0" applyNumberFormat="1" applyFont="1" applyBorder="1" applyAlignment="1" applyProtection="1">
      <alignment horizontal="center" vertical="center" shrinkToFit="1"/>
      <protection locked="0"/>
    </xf>
    <xf numFmtId="0" fontId="0" fillId="0" borderId="0" xfId="0" applyAlignment="1">
      <alignment horizontal="center" vertical="center"/>
    </xf>
    <xf numFmtId="0" fontId="0" fillId="0" borderId="56" xfId="0"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2" fillId="2" borderId="0" xfId="0" applyFont="1" applyFill="1">
      <alignment vertical="center"/>
    </xf>
    <xf numFmtId="0" fontId="26" fillId="2" borderId="0" xfId="0" applyFont="1" applyFill="1">
      <alignment vertical="center"/>
    </xf>
    <xf numFmtId="0" fontId="0" fillId="2" borderId="0" xfId="0" applyFill="1">
      <alignment vertical="center"/>
    </xf>
    <xf numFmtId="0" fontId="27" fillId="2" borderId="0" xfId="0" applyFont="1" applyFill="1">
      <alignment vertical="center"/>
    </xf>
    <xf numFmtId="0" fontId="0" fillId="2" borderId="0" xfId="0" applyFill="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0" fillId="0" borderId="0" xfId="0" applyAlignment="1">
      <alignment vertical="top"/>
    </xf>
    <xf numFmtId="0" fontId="29" fillId="0" borderId="0" xfId="0" applyFont="1" applyAlignment="1">
      <alignment vertical="top"/>
    </xf>
    <xf numFmtId="0" fontId="29" fillId="0" borderId="0" xfId="0" applyFont="1" applyAlignment="1">
      <alignment horizontal="center" vertical="top"/>
    </xf>
    <xf numFmtId="0" fontId="32" fillId="0" borderId="0" xfId="0" applyFont="1" applyAlignment="1">
      <alignment vertical="top" textRotation="255"/>
    </xf>
    <xf numFmtId="0" fontId="32" fillId="0" borderId="145" xfId="0" applyFont="1" applyBorder="1" applyAlignment="1">
      <alignment vertical="top" textRotation="255"/>
    </xf>
    <xf numFmtId="0" fontId="0" fillId="6" borderId="146" xfId="0" applyFill="1" applyBorder="1">
      <alignment vertical="center"/>
    </xf>
    <xf numFmtId="0" fontId="0" fillId="6" borderId="147" xfId="0" applyFill="1" applyBorder="1">
      <alignment vertical="center"/>
    </xf>
    <xf numFmtId="0" fontId="0" fillId="6" borderId="147" xfId="0" applyFill="1" applyBorder="1" applyAlignment="1">
      <alignment horizontal="center" vertical="center"/>
    </xf>
    <xf numFmtId="0" fontId="0" fillId="6" borderId="148" xfId="0" applyFill="1" applyBorder="1">
      <alignment vertical="center"/>
    </xf>
    <xf numFmtId="0" fontId="0" fillId="6" borderId="0" xfId="0" applyFill="1">
      <alignment vertical="center"/>
    </xf>
    <xf numFmtId="0" fontId="0" fillId="6" borderId="149" xfId="0" applyFill="1" applyBorder="1">
      <alignment vertical="center"/>
    </xf>
    <xf numFmtId="0" fontId="0" fillId="6" borderId="0" xfId="0" applyFill="1" applyAlignment="1">
      <alignment horizontal="center" vertical="center"/>
    </xf>
    <xf numFmtId="0" fontId="0" fillId="6" borderId="145" xfId="0" applyFill="1" applyBorder="1">
      <alignment vertical="center"/>
    </xf>
    <xf numFmtId="0" fontId="0" fillId="6" borderId="0" xfId="0" applyFill="1" applyAlignment="1">
      <alignment horizontal="left" vertical="center"/>
    </xf>
    <xf numFmtId="0" fontId="33" fillId="0" borderId="0" xfId="0" applyFont="1" applyAlignment="1">
      <alignment horizontal="center" vertical="center"/>
    </xf>
    <xf numFmtId="0" fontId="34" fillId="6" borderId="0" xfId="0" applyFont="1" applyFill="1">
      <alignment vertical="center"/>
    </xf>
    <xf numFmtId="0" fontId="35" fillId="0" borderId="0" xfId="0" applyFont="1">
      <alignment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52" xfId="0" applyBorder="1" applyAlignment="1">
      <alignment horizontal="center" vertical="center"/>
    </xf>
    <xf numFmtId="0" fontId="12" fillId="0" borderId="0" xfId="0" applyFont="1">
      <alignment vertical="center"/>
    </xf>
    <xf numFmtId="0" fontId="0" fillId="0" borderId="51" xfId="0" applyBorder="1" applyAlignment="1">
      <alignment horizontal="center" vertical="center"/>
    </xf>
    <xf numFmtId="0" fontId="15" fillId="0" borderId="40" xfId="0" applyFont="1" applyBorder="1" applyAlignment="1" applyProtection="1">
      <alignment horizontal="center" vertical="center"/>
      <protection hidden="1"/>
    </xf>
    <xf numFmtId="0" fontId="3" fillId="0" borderId="19" xfId="0" applyFont="1" applyBorder="1">
      <alignment vertical="center"/>
    </xf>
    <xf numFmtId="0" fontId="0" fillId="0" borderId="20" xfId="0" applyBorder="1" applyAlignment="1">
      <alignment horizontal="center" vertical="center"/>
    </xf>
    <xf numFmtId="0" fontId="0" fillId="0" borderId="20" xfId="0" applyBorder="1">
      <alignment vertical="center"/>
    </xf>
    <xf numFmtId="0" fontId="0" fillId="6" borderId="0" xfId="0" applyFill="1" applyAlignment="1">
      <alignment horizontal="right" vertical="center"/>
    </xf>
    <xf numFmtId="0" fontId="0" fillId="0" borderId="0" xfId="0" applyAlignment="1">
      <alignment horizontal="left" vertical="center"/>
    </xf>
    <xf numFmtId="0" fontId="30" fillId="5" borderId="139" xfId="0" applyFont="1" applyFill="1" applyBorder="1" applyAlignment="1">
      <alignment horizontal="center" vertical="center"/>
    </xf>
    <xf numFmtId="0" fontId="30" fillId="5" borderId="140" xfId="0" applyFont="1" applyFill="1" applyBorder="1" applyAlignment="1">
      <alignment horizontal="center" vertical="center"/>
    </xf>
    <xf numFmtId="0" fontId="30" fillId="5" borderId="141" xfId="0" applyFont="1" applyFill="1" applyBorder="1" applyAlignment="1">
      <alignment horizontal="center" vertical="center"/>
    </xf>
    <xf numFmtId="0" fontId="30" fillId="5" borderId="142" xfId="0" applyFont="1" applyFill="1" applyBorder="1" applyAlignment="1">
      <alignment horizontal="center" vertical="center"/>
    </xf>
    <xf numFmtId="0" fontId="30" fillId="5" borderId="143" xfId="0" applyFont="1" applyFill="1" applyBorder="1" applyAlignment="1">
      <alignment horizontal="center" vertical="center"/>
    </xf>
    <xf numFmtId="0" fontId="30" fillId="5" borderId="144" xfId="0" applyFont="1" applyFill="1" applyBorder="1" applyAlignment="1">
      <alignment horizontal="center" vertical="center"/>
    </xf>
    <xf numFmtId="0" fontId="13" fillId="0" borderId="117" xfId="0" applyFont="1" applyBorder="1" applyAlignment="1" applyProtection="1">
      <alignment horizontal="center" vertical="center"/>
      <protection locked="0" hidden="1"/>
    </xf>
    <xf numFmtId="0" fontId="13" fillId="0" borderId="118" xfId="0" applyFont="1" applyBorder="1" applyAlignment="1" applyProtection="1">
      <alignment horizontal="center" vertical="center"/>
      <protection locked="0" hidden="1"/>
    </xf>
    <xf numFmtId="0" fontId="13" fillId="0" borderId="119" xfId="0" applyFont="1" applyBorder="1" applyAlignment="1" applyProtection="1">
      <alignment horizontal="center" vertical="center"/>
      <protection locked="0" hidden="1"/>
    </xf>
    <xf numFmtId="0" fontId="13" fillId="0" borderId="59" xfId="0" applyFont="1" applyBorder="1" applyAlignment="1" applyProtection="1">
      <alignment horizontal="center" vertical="center"/>
      <protection hidden="1"/>
    </xf>
    <xf numFmtId="0" fontId="13" fillId="0" borderId="118" xfId="0" applyFont="1" applyBorder="1" applyAlignment="1" applyProtection="1">
      <alignment horizontal="center" vertical="center"/>
      <protection hidden="1"/>
    </xf>
    <xf numFmtId="0" fontId="13" fillId="0" borderId="66"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3" fillId="0" borderId="80" xfId="0" applyFont="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71" xfId="0" applyBorder="1" applyAlignment="1">
      <alignment horizontal="center" vertical="center" shrinkToFit="1"/>
    </xf>
    <xf numFmtId="0" fontId="0" fillId="0" borderId="23" xfId="0" applyBorder="1" applyAlignment="1">
      <alignment horizontal="center" vertical="center" shrinkToFit="1"/>
    </xf>
    <xf numFmtId="0" fontId="0" fillId="0" borderId="66" xfId="0" applyBorder="1" applyAlignment="1">
      <alignment horizontal="center" vertical="center" shrinkToFit="1"/>
    </xf>
    <xf numFmtId="0" fontId="0" fillId="0" borderId="20" xfId="0" applyBorder="1" applyAlignment="1">
      <alignment horizontal="center" vertical="center" shrinkToFit="1"/>
    </xf>
    <xf numFmtId="0" fontId="0" fillId="0" borderId="100" xfId="0" applyBorder="1" applyAlignment="1">
      <alignment horizontal="center" vertical="center" shrinkToFit="1"/>
    </xf>
    <xf numFmtId="0" fontId="0" fillId="0" borderId="0" xfId="0" applyAlignment="1">
      <alignment horizontal="center" vertical="center"/>
    </xf>
    <xf numFmtId="0" fontId="12" fillId="0" borderId="0" xfId="0" applyFont="1" applyAlignment="1">
      <alignment horizontal="center" vertical="center" shrinkToFit="1"/>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56"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65" xfId="0" applyBorder="1" applyAlignment="1">
      <alignment horizontal="center" vertical="center"/>
    </xf>
    <xf numFmtId="0" fontId="3" fillId="0" borderId="109" xfId="0" applyFont="1" applyBorder="1" applyAlignment="1">
      <alignment horizontal="center" vertical="center" textRotation="255" shrinkToFit="1"/>
    </xf>
    <xf numFmtId="0" fontId="3" fillId="0" borderId="85" xfId="0" applyFont="1" applyBorder="1" applyAlignment="1">
      <alignment horizontal="center" vertical="center" textRotation="255" shrinkToFit="1"/>
    </xf>
    <xf numFmtId="0" fontId="3" fillId="0" borderId="86" xfId="0" applyFont="1" applyBorder="1" applyAlignment="1">
      <alignment horizontal="center" vertical="center" textRotation="255" shrinkToFit="1"/>
    </xf>
    <xf numFmtId="0" fontId="16" fillId="4" borderId="81" xfId="0" applyFont="1" applyFill="1" applyBorder="1" applyAlignment="1">
      <alignment horizontal="right" vertical="center" shrinkToFit="1"/>
    </xf>
    <xf numFmtId="0" fontId="16" fillId="4" borderId="82" xfId="0" applyFont="1" applyFill="1" applyBorder="1" applyAlignment="1">
      <alignment horizontal="right" vertical="center" shrinkToFit="1"/>
    </xf>
    <xf numFmtId="0" fontId="16" fillId="4" borderId="31" xfId="0" applyFont="1" applyFill="1" applyBorder="1" applyAlignment="1">
      <alignment horizontal="right" vertical="center" shrinkToFit="1"/>
    </xf>
    <xf numFmtId="0" fontId="13" fillId="0" borderId="23" xfId="0" applyFont="1" applyBorder="1" applyAlignment="1" applyProtection="1">
      <alignment horizontal="center" vertical="center" shrinkToFit="1"/>
      <protection hidden="1"/>
    </xf>
    <xf numFmtId="0" fontId="13" fillId="0" borderId="66" xfId="0" applyFont="1" applyBorder="1" applyAlignment="1" applyProtection="1">
      <alignment horizontal="center" vertical="center" shrinkToFit="1"/>
      <protection hidden="1"/>
    </xf>
    <xf numFmtId="0" fontId="13" fillId="0" borderId="20" xfId="0" applyFont="1" applyBorder="1" applyAlignment="1" applyProtection="1">
      <alignment horizontal="center" vertical="center" shrinkToFit="1"/>
      <protection hidden="1"/>
    </xf>
    <xf numFmtId="0" fontId="13" fillId="0" borderId="100" xfId="0" applyFont="1" applyBorder="1" applyAlignment="1" applyProtection="1">
      <alignment horizontal="center" vertical="center" shrinkToFit="1"/>
      <protection hidden="1"/>
    </xf>
    <xf numFmtId="0" fontId="16" fillId="0" borderId="81" xfId="0" applyFont="1" applyBorder="1" applyAlignment="1">
      <alignment horizontal="right" vertical="center" shrinkToFit="1"/>
    </xf>
    <xf numFmtId="0" fontId="16" fillId="0" borderId="82" xfId="0" applyFont="1" applyBorder="1" applyAlignment="1">
      <alignment horizontal="right" vertical="center" shrinkToFit="1"/>
    </xf>
    <xf numFmtId="0" fontId="16" fillId="0" borderId="31" xfId="0" applyFont="1" applyBorder="1" applyAlignment="1">
      <alignment horizontal="right" vertical="center" shrinkToFit="1"/>
    </xf>
    <xf numFmtId="0" fontId="0" fillId="4" borderId="81" xfId="0" applyFill="1" applyBorder="1" applyAlignment="1">
      <alignment horizontal="center" vertical="center" shrinkToFit="1"/>
    </xf>
    <xf numFmtId="0" fontId="0" fillId="4" borderId="82" xfId="0" applyFill="1" applyBorder="1" applyAlignment="1">
      <alignment horizontal="center" vertical="center" shrinkToFit="1"/>
    </xf>
    <xf numFmtId="0" fontId="0" fillId="4" borderId="31" xfId="0" applyFill="1" applyBorder="1" applyAlignment="1">
      <alignment horizontal="center" vertical="center" shrinkToFit="1"/>
    </xf>
    <xf numFmtId="0" fontId="0" fillId="4" borderId="102" xfId="0" applyFill="1" applyBorder="1" applyAlignment="1">
      <alignment horizontal="center" vertical="center" shrinkToFit="1"/>
    </xf>
    <xf numFmtId="0" fontId="0" fillId="4" borderId="19" xfId="0" applyFill="1" applyBorder="1" applyAlignment="1">
      <alignment horizontal="center" vertical="center" shrinkToFit="1"/>
    </xf>
    <xf numFmtId="0" fontId="0" fillId="4" borderId="33" xfId="0" applyFill="1" applyBorder="1" applyAlignment="1">
      <alignment horizontal="center" vertical="center" shrinkToFit="1"/>
    </xf>
    <xf numFmtId="0" fontId="13" fillId="0" borderId="24" xfId="0" applyFont="1" applyBorder="1" applyAlignment="1" applyProtection="1">
      <alignment horizontal="center" vertical="center" shrinkToFit="1"/>
      <protection hidden="1"/>
    </xf>
    <xf numFmtId="0" fontId="13" fillId="0" borderId="103" xfId="0" applyFont="1" applyBorder="1" applyAlignment="1" applyProtection="1">
      <alignment horizontal="center" vertical="center" shrinkToFit="1"/>
      <protection hidden="1"/>
    </xf>
    <xf numFmtId="0" fontId="13" fillId="0" borderId="104" xfId="0" applyFont="1" applyBorder="1" applyAlignment="1" applyProtection="1">
      <alignment horizontal="center" vertical="center" shrinkToFit="1"/>
      <protection hidden="1"/>
    </xf>
    <xf numFmtId="0" fontId="13" fillId="0" borderId="105" xfId="0" applyFont="1" applyBorder="1" applyAlignment="1" applyProtection="1">
      <alignment horizontal="center" vertical="center" shrinkToFit="1"/>
      <protection hidden="1"/>
    </xf>
    <xf numFmtId="0" fontId="13" fillId="0" borderId="25" xfId="0" applyFont="1" applyBorder="1" applyAlignment="1" applyProtection="1">
      <alignment horizontal="center" vertical="center" shrinkToFit="1"/>
      <protection hidden="1"/>
    </xf>
    <xf numFmtId="0" fontId="13" fillId="0" borderId="106" xfId="0" applyFont="1" applyBorder="1" applyAlignment="1" applyProtection="1">
      <alignment horizontal="center" vertical="center" shrinkToFit="1"/>
      <protection hidden="1"/>
    </xf>
    <xf numFmtId="0" fontId="13" fillId="0" borderId="107" xfId="0" applyFont="1" applyBorder="1" applyAlignment="1" applyProtection="1">
      <alignment horizontal="center" vertical="center" shrinkToFit="1"/>
      <protection hidden="1"/>
    </xf>
    <xf numFmtId="0" fontId="13" fillId="0" borderId="108" xfId="0" applyFont="1" applyBorder="1" applyAlignment="1" applyProtection="1">
      <alignment horizontal="center" vertical="center" shrinkToFit="1"/>
      <protection hidden="1"/>
    </xf>
    <xf numFmtId="0" fontId="0" fillId="0" borderId="81" xfId="0" applyBorder="1" applyAlignment="1">
      <alignment horizontal="right" vertical="center" shrinkToFit="1"/>
    </xf>
    <xf numFmtId="0" fontId="0" fillId="0" borderId="82" xfId="0" applyBorder="1" applyAlignment="1">
      <alignment horizontal="right" vertical="center" shrinkToFit="1"/>
    </xf>
    <xf numFmtId="0" fontId="0" fillId="0" borderId="31" xfId="0" applyBorder="1" applyAlignment="1">
      <alignment horizontal="right" vertical="center" shrinkToFit="1"/>
    </xf>
    <xf numFmtId="0" fontId="13" fillId="0" borderId="26" xfId="0" applyFont="1" applyBorder="1" applyAlignment="1" applyProtection="1">
      <alignment horizontal="center" vertical="center" shrinkToFit="1"/>
      <protection hidden="1"/>
    </xf>
    <xf numFmtId="0" fontId="13" fillId="0" borderId="27" xfId="0" applyFont="1" applyBorder="1" applyAlignment="1" applyProtection="1">
      <alignment horizontal="center" vertical="center" shrinkToFit="1"/>
      <protection hidden="1"/>
    </xf>
    <xf numFmtId="0" fontId="13" fillId="0" borderId="80" xfId="0" applyFont="1" applyBorder="1" applyAlignment="1" applyProtection="1">
      <alignment horizontal="center" vertical="center" shrinkToFit="1"/>
      <protection hidden="1"/>
    </xf>
    <xf numFmtId="0" fontId="13" fillId="0" borderId="79" xfId="0" applyFont="1" applyBorder="1" applyAlignment="1" applyProtection="1">
      <alignment horizontal="center" vertical="center" shrinkToFit="1"/>
      <protection hidden="1"/>
    </xf>
    <xf numFmtId="0" fontId="13" fillId="0" borderId="101" xfId="0" applyFont="1" applyBorder="1" applyAlignment="1" applyProtection="1">
      <alignment horizontal="center" vertical="center" shrinkToFit="1"/>
      <protection hidden="1"/>
    </xf>
    <xf numFmtId="0" fontId="0" fillId="0" borderId="61" xfId="0" applyBorder="1" applyAlignment="1">
      <alignment horizontal="right" vertical="center" shrinkToFit="1"/>
    </xf>
    <xf numFmtId="0" fontId="0" fillId="0" borderId="20" xfId="0" applyBorder="1" applyAlignment="1">
      <alignment horizontal="right" vertical="center" shrinkToFit="1"/>
    </xf>
    <xf numFmtId="0" fontId="0" fillId="0" borderId="29" xfId="0" applyBorder="1" applyAlignment="1">
      <alignment horizontal="right" vertical="center" shrinkToFit="1"/>
    </xf>
    <xf numFmtId="0" fontId="13" fillId="0" borderId="29" xfId="0" applyFont="1" applyBorder="1" applyAlignment="1" applyProtection="1">
      <alignment horizontal="center" vertical="center" shrinkToFit="1"/>
      <protection hidden="1"/>
    </xf>
    <xf numFmtId="0" fontId="0" fillId="0" borderId="90" xfId="0" applyBorder="1" applyAlignment="1">
      <alignment horizontal="right" vertical="center" shrinkToFit="1"/>
    </xf>
    <xf numFmtId="0" fontId="0" fillId="0" borderId="0" xfId="0" applyAlignment="1">
      <alignment horizontal="right" vertical="center" shrinkToFit="1"/>
    </xf>
    <xf numFmtId="0" fontId="0" fillId="0" borderId="91" xfId="0" applyBorder="1" applyAlignment="1">
      <alignment horizontal="right" vertical="center" shrinkToFit="1"/>
    </xf>
    <xf numFmtId="0" fontId="13" fillId="0" borderId="123" xfId="0" applyFont="1" applyBorder="1" applyAlignment="1" applyProtection="1">
      <alignment horizontal="center" vertical="center" shrinkToFit="1"/>
      <protection hidden="1"/>
    </xf>
    <xf numFmtId="0" fontId="13" fillId="0" borderId="19" xfId="0" applyFont="1" applyBorder="1" applyAlignment="1" applyProtection="1">
      <alignment horizontal="center" vertical="center" shrinkToFit="1"/>
      <protection hidden="1"/>
    </xf>
    <xf numFmtId="0" fontId="13" fillId="0" borderId="125" xfId="0" applyFont="1" applyBorder="1" applyAlignment="1" applyProtection="1">
      <alignment horizontal="center" vertical="center" shrinkToFit="1"/>
      <protection hidden="1"/>
    </xf>
    <xf numFmtId="0" fontId="3" fillId="0" borderId="124" xfId="0" applyFont="1" applyBorder="1" applyAlignment="1">
      <alignment horizontal="center" vertical="center" textRotation="255" shrinkToFit="1"/>
    </xf>
    <xf numFmtId="0" fontId="0" fillId="0" borderId="63" xfId="0" applyBorder="1" applyAlignment="1">
      <alignment horizontal="right" vertical="center" shrinkToFit="1"/>
    </xf>
    <xf numFmtId="0" fontId="0" fillId="0" borderId="64" xfId="0" applyBorder="1" applyAlignment="1">
      <alignment horizontal="right" vertical="center" shrinkToFit="1"/>
    </xf>
    <xf numFmtId="0" fontId="0" fillId="0" borderId="65" xfId="0" applyBorder="1" applyAlignment="1">
      <alignment horizontal="right" vertical="center" shrinkToFit="1"/>
    </xf>
    <xf numFmtId="0" fontId="13" fillId="0" borderId="58" xfId="0" applyFont="1" applyBorder="1" applyAlignment="1" applyProtection="1">
      <alignment horizontal="center" vertical="center" shrinkToFit="1"/>
      <protection hidden="1"/>
    </xf>
    <xf numFmtId="0" fontId="13" fillId="0" borderId="116" xfId="0" applyFont="1" applyBorder="1" applyAlignment="1" applyProtection="1">
      <alignment horizontal="center" vertical="center" shrinkToFit="1"/>
      <protection hidden="1"/>
    </xf>
    <xf numFmtId="0" fontId="13" fillId="0" borderId="64" xfId="0" applyFont="1" applyBorder="1" applyAlignment="1" applyProtection="1">
      <alignment horizontal="center" vertical="center" shrinkToFit="1"/>
      <protection hidden="1"/>
    </xf>
    <xf numFmtId="0" fontId="13" fillId="0" borderId="65" xfId="0" applyFont="1" applyBorder="1" applyAlignment="1" applyProtection="1">
      <alignment horizontal="center" vertical="center" shrinkToFit="1"/>
      <protection hidden="1"/>
    </xf>
    <xf numFmtId="0" fontId="0" fillId="4" borderId="61" xfId="0" applyFill="1" applyBorder="1" applyAlignment="1">
      <alignment horizontal="right" vertical="center" shrinkToFit="1"/>
    </xf>
    <xf numFmtId="0" fontId="0" fillId="4" borderId="20" xfId="0" applyFill="1" applyBorder="1" applyAlignment="1">
      <alignment horizontal="right" vertical="center" shrinkToFit="1"/>
    </xf>
    <xf numFmtId="0" fontId="0" fillId="4" borderId="29" xfId="0" applyFill="1" applyBorder="1" applyAlignment="1">
      <alignment horizontal="right" vertical="center" shrinkToFit="1"/>
    </xf>
    <xf numFmtId="0" fontId="13" fillId="0" borderId="28" xfId="0" applyFont="1" applyBorder="1" applyAlignment="1" applyProtection="1">
      <alignment horizontal="center" vertical="center" shrinkToFit="1"/>
      <protection hidden="1"/>
    </xf>
    <xf numFmtId="0" fontId="13" fillId="0" borderId="92" xfId="0" applyFont="1" applyBorder="1" applyAlignment="1" applyProtection="1">
      <alignment horizontal="center" vertical="center" shrinkToFit="1"/>
      <protection hidden="1"/>
    </xf>
    <xf numFmtId="0" fontId="13" fillId="0" borderId="93" xfId="0" applyFont="1" applyBorder="1" applyAlignment="1" applyProtection="1">
      <alignment horizontal="center" vertical="center" shrinkToFit="1"/>
      <protection hidden="1"/>
    </xf>
    <xf numFmtId="0" fontId="13" fillId="0" borderId="94" xfId="0" applyFont="1" applyBorder="1" applyAlignment="1" applyProtection="1">
      <alignment horizontal="center" vertical="center" shrinkToFit="1"/>
      <protection hidden="1"/>
    </xf>
    <xf numFmtId="0" fontId="13" fillId="0" borderId="95" xfId="0" applyFont="1" applyBorder="1" applyAlignment="1" applyProtection="1">
      <alignment horizontal="center" vertical="center" shrinkToFit="1"/>
      <protection hidden="1"/>
    </xf>
    <xf numFmtId="0" fontId="13" fillId="0" borderId="96" xfId="0" applyFont="1" applyBorder="1" applyAlignment="1" applyProtection="1">
      <alignment horizontal="center" vertical="center" shrinkToFit="1"/>
      <protection hidden="1"/>
    </xf>
    <xf numFmtId="0" fontId="13" fillId="0" borderId="97" xfId="0" applyFont="1" applyBorder="1" applyAlignment="1" applyProtection="1">
      <alignment horizontal="center" vertical="center" shrinkToFit="1"/>
      <protection hidden="1"/>
    </xf>
    <xf numFmtId="0" fontId="0" fillId="0" borderId="78" xfId="0" applyBorder="1" applyAlignment="1" applyProtection="1">
      <alignment horizontal="right" vertical="center" shrinkToFit="1"/>
      <protection locked="0"/>
    </xf>
    <xf numFmtId="0" fontId="0" fillId="0" borderId="79" xfId="0" applyBorder="1" applyAlignment="1" applyProtection="1">
      <alignment horizontal="right" vertical="center" shrinkToFit="1"/>
      <protection locked="0"/>
    </xf>
    <xf numFmtId="0" fontId="0" fillId="0" borderId="32" xfId="0" applyBorder="1" applyAlignment="1" applyProtection="1">
      <alignment horizontal="right" vertical="center" shrinkToFit="1"/>
      <protection locked="0"/>
    </xf>
    <xf numFmtId="0" fontId="13" fillId="0" borderId="32" xfId="0" applyFont="1" applyBorder="1" applyAlignment="1" applyProtection="1">
      <alignment horizontal="center" vertical="center" shrinkToFit="1"/>
      <protection hidden="1"/>
    </xf>
    <xf numFmtId="0" fontId="0" fillId="0" borderId="120" xfId="0" applyBorder="1" applyAlignment="1">
      <alignment horizontal="right" vertical="center" shrinkToFit="1"/>
    </xf>
    <xf numFmtId="0" fontId="0" fillId="0" borderId="121" xfId="0" applyBorder="1" applyAlignment="1">
      <alignment horizontal="right" vertical="center" shrinkToFit="1"/>
    </xf>
    <xf numFmtId="0" fontId="0" fillId="0" borderId="68" xfId="0" applyBorder="1" applyAlignment="1">
      <alignment horizontal="right" vertical="center" shrinkToFit="1"/>
    </xf>
    <xf numFmtId="0" fontId="13" fillId="0" borderId="67" xfId="0" applyFont="1" applyBorder="1" applyAlignment="1" applyProtection="1">
      <alignment horizontal="center" vertical="center" shrinkToFit="1"/>
      <protection hidden="1"/>
    </xf>
    <xf numFmtId="0" fontId="13" fillId="0" borderId="122" xfId="0" applyFont="1" applyBorder="1" applyAlignment="1" applyProtection="1">
      <alignment horizontal="center" vertical="center" shrinkToFit="1"/>
      <protection hidden="1"/>
    </xf>
    <xf numFmtId="0" fontId="13" fillId="0" borderId="121" xfId="0" applyFont="1" applyBorder="1" applyAlignment="1" applyProtection="1">
      <alignment horizontal="center" vertical="center" shrinkToFit="1"/>
      <protection hidden="1"/>
    </xf>
    <xf numFmtId="0" fontId="13" fillId="0" borderId="68" xfId="0" applyFont="1" applyBorder="1" applyAlignment="1" applyProtection="1">
      <alignment horizontal="center" vertical="center" shrinkToFit="1"/>
      <protection hidden="1"/>
    </xf>
    <xf numFmtId="0" fontId="0" fillId="0" borderId="64" xfId="0" applyBorder="1" applyAlignment="1" applyProtection="1">
      <alignment horizontal="center" vertical="center"/>
      <protection hidden="1"/>
    </xf>
    <xf numFmtId="0" fontId="0" fillId="0" borderId="19" xfId="0" applyBorder="1" applyAlignment="1" applyProtection="1">
      <alignment horizontal="center" vertical="center"/>
      <protection locked="0"/>
    </xf>
    <xf numFmtId="0" fontId="17" fillId="0" borderId="19" xfId="0" applyFont="1" applyBorder="1" applyAlignment="1" applyProtection="1">
      <alignment horizontal="center" vertical="center"/>
      <protection locked="0" hidden="1"/>
    </xf>
    <xf numFmtId="0" fontId="0" fillId="0" borderId="20" xfId="0" applyBorder="1" applyAlignment="1" applyProtection="1">
      <alignment horizontal="center" vertical="center"/>
      <protection locked="0"/>
    </xf>
    <xf numFmtId="0" fontId="13" fillId="0" borderId="41" xfId="0" applyFont="1" applyBorder="1" applyAlignment="1" applyProtection="1">
      <alignment horizontal="center" vertical="center" shrinkToFit="1"/>
      <protection locked="0"/>
    </xf>
    <xf numFmtId="0" fontId="13" fillId="0" borderId="20" xfId="0" applyFont="1" applyBorder="1" applyAlignment="1" applyProtection="1">
      <alignment horizontal="left" vertical="center"/>
      <protection locked="0" hidden="1"/>
    </xf>
    <xf numFmtId="0" fontId="3" fillId="0" borderId="85" xfId="0" applyFont="1" applyBorder="1" applyAlignment="1">
      <alignment horizontal="center" vertical="center" textRotation="255"/>
    </xf>
    <xf numFmtId="0" fontId="3" fillId="0" borderId="86" xfId="0" applyFont="1" applyBorder="1" applyAlignment="1">
      <alignment horizontal="center" vertical="center" textRotation="255"/>
    </xf>
    <xf numFmtId="0" fontId="0" fillId="0" borderId="102" xfId="0" applyBorder="1" applyAlignment="1" applyProtection="1">
      <alignment horizontal="right" vertical="center" shrinkToFit="1"/>
      <protection locked="0"/>
    </xf>
    <xf numFmtId="0" fontId="0" fillId="0" borderId="19" xfId="0" applyBorder="1" applyAlignment="1" applyProtection="1">
      <alignment horizontal="right" vertical="center" shrinkToFit="1"/>
      <protection locked="0"/>
    </xf>
    <xf numFmtId="0" fontId="0" fillId="0" borderId="33" xfId="0" applyBorder="1" applyAlignment="1" applyProtection="1">
      <alignment horizontal="right" vertical="center" shrinkToFit="1"/>
      <protection locked="0"/>
    </xf>
    <xf numFmtId="0" fontId="13" fillId="0" borderId="33" xfId="0" applyFont="1" applyBorder="1" applyAlignment="1" applyProtection="1">
      <alignment horizontal="center" vertical="center" shrinkToFit="1"/>
      <protection hidden="1"/>
    </xf>
    <xf numFmtId="0" fontId="0" fillId="0" borderId="61" xfId="0" applyBorder="1" applyAlignment="1" applyProtection="1">
      <alignment horizontal="right" vertical="center" shrinkToFit="1"/>
      <protection locked="0"/>
    </xf>
    <xf numFmtId="0" fontId="0" fillId="0" borderId="20" xfId="0" applyBorder="1" applyAlignment="1" applyProtection="1">
      <alignment horizontal="right" vertical="center" shrinkToFit="1"/>
      <protection locked="0"/>
    </xf>
    <xf numFmtId="0" fontId="0" fillId="0" borderId="29" xfId="0" applyBorder="1" applyAlignment="1" applyProtection="1">
      <alignment horizontal="right" vertical="center" shrinkToFit="1"/>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lignment horizontal="center" vertical="center"/>
    </xf>
    <xf numFmtId="0" fontId="0" fillId="0" borderId="42" xfId="0" applyBorder="1" applyAlignment="1">
      <alignment horizontal="center" vertical="center"/>
    </xf>
    <xf numFmtId="0" fontId="13" fillId="0" borderId="76" xfId="0" applyFont="1" applyBorder="1" applyAlignment="1" applyProtection="1">
      <alignment horizontal="center" vertical="center"/>
      <protection hidden="1"/>
    </xf>
    <xf numFmtId="0" fontId="13" fillId="0" borderId="77" xfId="0" applyFont="1" applyBorder="1" applyAlignment="1" applyProtection="1">
      <alignment horizontal="center" vertical="center"/>
      <protection hidden="1"/>
    </xf>
    <xf numFmtId="0" fontId="13" fillId="0" borderId="20"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protection locked="0" hidden="1"/>
    </xf>
    <xf numFmtId="0" fontId="15" fillId="0" borderId="20" xfId="0" applyFont="1" applyBorder="1" applyAlignment="1" applyProtection="1">
      <alignment horizontal="center" vertical="center" shrinkToFit="1"/>
      <protection locked="0" hidden="1"/>
    </xf>
    <xf numFmtId="0" fontId="13" fillId="0" borderId="40" xfId="0" applyFont="1" applyBorder="1" applyAlignment="1" applyProtection="1">
      <alignment horizontal="center" vertical="center" shrinkToFit="1"/>
      <protection locked="0"/>
    </xf>
    <xf numFmtId="0" fontId="0" fillId="0" borderId="98" xfId="0" applyBorder="1" applyAlignment="1">
      <alignment horizontal="right" vertical="center" shrinkToFit="1"/>
    </xf>
    <xf numFmtId="0" fontId="0" fillId="0" borderId="21" xfId="0" applyBorder="1" applyAlignment="1">
      <alignment horizontal="right" vertical="center" shrinkToFit="1"/>
    </xf>
    <xf numFmtId="0" fontId="0" fillId="0" borderId="99" xfId="0" applyBorder="1" applyAlignment="1">
      <alignment horizontal="right" vertical="center" shrinkToFit="1"/>
    </xf>
    <xf numFmtId="0" fontId="3" fillId="0" borderId="78" xfId="0" applyFont="1" applyBorder="1" applyAlignment="1" applyProtection="1">
      <alignment horizontal="right" vertical="center" shrinkToFit="1"/>
      <protection locked="0"/>
    </xf>
    <xf numFmtId="0" fontId="3" fillId="0" borderId="79" xfId="0" applyFont="1" applyBorder="1" applyAlignment="1" applyProtection="1">
      <alignment horizontal="right" vertical="center" shrinkToFit="1"/>
      <protection locked="0"/>
    </xf>
    <xf numFmtId="0" fontId="3" fillId="0" borderId="32" xfId="0" applyFont="1" applyBorder="1" applyAlignment="1" applyProtection="1">
      <alignment horizontal="right" vertical="center" shrinkToFit="1"/>
      <protection locked="0"/>
    </xf>
    <xf numFmtId="0" fontId="13" fillId="0" borderId="83" xfId="0" applyFont="1" applyBorder="1" applyAlignment="1" applyProtection="1">
      <alignment horizontal="center" vertical="center" shrinkToFit="1"/>
      <protection hidden="1"/>
    </xf>
    <xf numFmtId="0" fontId="13" fillId="0" borderId="82" xfId="0" applyFont="1" applyBorder="1" applyAlignment="1" applyProtection="1">
      <alignment horizontal="center" vertical="center" shrinkToFit="1"/>
      <protection hidden="1"/>
    </xf>
    <xf numFmtId="0" fontId="13" fillId="0" borderId="31" xfId="0" applyFont="1" applyBorder="1" applyAlignment="1" applyProtection="1">
      <alignment horizontal="center" vertical="center" shrinkToFit="1"/>
      <protection hidden="1"/>
    </xf>
    <xf numFmtId="0" fontId="17" fillId="0" borderId="19" xfId="0" applyFont="1" applyBorder="1" applyAlignment="1" applyProtection="1">
      <alignment horizontal="center" vertical="center"/>
      <protection locked="0"/>
    </xf>
    <xf numFmtId="0" fontId="13" fillId="0" borderId="40" xfId="0" applyFont="1" applyBorder="1" applyAlignment="1" applyProtection="1">
      <alignment horizontal="center" vertical="center" shrinkToFit="1"/>
      <protection locked="0" hidden="1"/>
    </xf>
    <xf numFmtId="0" fontId="13" fillId="0" borderId="20" xfId="0" applyFont="1" applyBorder="1" applyAlignment="1" applyProtection="1">
      <alignment horizontal="left" vertical="center"/>
      <protection locked="0"/>
    </xf>
    <xf numFmtId="0" fontId="3" fillId="0" borderId="84" xfId="0" applyFont="1" applyBorder="1" applyAlignment="1">
      <alignment horizontal="center" vertical="center" textRotation="255"/>
    </xf>
    <xf numFmtId="0" fontId="3" fillId="0" borderId="87" xfId="0" applyFont="1" applyBorder="1" applyAlignment="1" applyProtection="1">
      <alignment horizontal="right" vertical="center" shrinkToFit="1"/>
      <protection locked="0"/>
    </xf>
    <xf numFmtId="0" fontId="3" fillId="0" borderId="88" xfId="0" applyFont="1" applyBorder="1" applyAlignment="1" applyProtection="1">
      <alignment horizontal="right" vertical="center" shrinkToFit="1"/>
      <protection locked="0"/>
    </xf>
    <xf numFmtId="0" fontId="3" fillId="0" borderId="53" xfId="0" applyFont="1" applyBorder="1" applyAlignment="1" applyProtection="1">
      <alignment horizontal="right" vertical="center" shrinkToFit="1"/>
      <protection locked="0"/>
    </xf>
    <xf numFmtId="0" fontId="13" fillId="0" borderId="45" xfId="0" applyFont="1" applyBorder="1" applyAlignment="1" applyProtection="1">
      <alignment horizontal="center" vertical="center" shrinkToFit="1"/>
      <protection hidden="1"/>
    </xf>
    <xf numFmtId="0" fontId="13" fillId="0" borderId="89" xfId="0" applyFont="1" applyBorder="1" applyAlignment="1" applyProtection="1">
      <alignment horizontal="center" vertical="center" shrinkToFit="1"/>
      <protection hidden="1"/>
    </xf>
    <xf numFmtId="0" fontId="13" fillId="0" borderId="88"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3" fillId="0" borderId="61" xfId="0" applyFont="1" applyBorder="1" applyAlignment="1" applyProtection="1">
      <alignment horizontal="right" vertical="center" shrinkToFit="1"/>
      <protection locked="0"/>
    </xf>
    <xf numFmtId="0" fontId="3" fillId="0" borderId="20" xfId="0" applyFont="1" applyBorder="1" applyAlignment="1" applyProtection="1">
      <alignment horizontal="right" vertical="center" shrinkToFit="1"/>
      <protection locked="0"/>
    </xf>
    <xf numFmtId="0" fontId="3" fillId="0" borderId="29" xfId="0" applyFont="1" applyBorder="1" applyAlignment="1" applyProtection="1">
      <alignment horizontal="right" vertical="center" shrinkToFit="1"/>
      <protection locked="0"/>
    </xf>
    <xf numFmtId="0" fontId="17" fillId="0" borderId="20" xfId="0" applyFont="1" applyBorder="1" applyAlignment="1" applyProtection="1">
      <alignment horizontal="center" vertical="center"/>
      <protection locked="0"/>
    </xf>
    <xf numFmtId="0" fontId="0" fillId="0" borderId="64" xfId="0" applyBorder="1" applyAlignment="1">
      <alignment horizontal="center" vertical="center"/>
    </xf>
    <xf numFmtId="0" fontId="0" fillId="0" borderId="71" xfId="0" applyBorder="1" applyAlignment="1">
      <alignment horizontal="center" vertical="center"/>
    </xf>
    <xf numFmtId="0" fontId="0" fillId="0" borderId="123" xfId="0" applyBorder="1" applyAlignment="1">
      <alignment horizontal="center" vertical="center"/>
    </xf>
    <xf numFmtId="0" fontId="0" fillId="0" borderId="19" xfId="0" applyBorder="1" applyAlignment="1">
      <alignment horizontal="center" vertical="center"/>
    </xf>
    <xf numFmtId="0" fontId="3" fillId="0" borderId="109" xfId="0" applyFont="1" applyBorder="1" applyAlignment="1">
      <alignment horizontal="center" vertical="center" textRotation="255"/>
    </xf>
    <xf numFmtId="0" fontId="0" fillId="0" borderId="66" xfId="0" applyBorder="1" applyAlignment="1">
      <alignment horizontal="center" vertical="center"/>
    </xf>
    <xf numFmtId="0" fontId="0" fillId="0" borderId="20" xfId="0" applyBorder="1" applyAlignment="1">
      <alignment horizontal="center" vertical="center"/>
    </xf>
    <xf numFmtId="0" fontId="0" fillId="0" borderId="64" xfId="0" applyBorder="1" applyAlignment="1" applyProtection="1">
      <alignment horizontal="center" vertical="center"/>
      <protection locked="0"/>
    </xf>
    <xf numFmtId="0" fontId="17" fillId="0" borderId="19" xfId="0" applyFont="1" applyBorder="1" applyAlignment="1" applyProtection="1">
      <alignment horizontal="center" vertical="center"/>
      <protection hidden="1"/>
    </xf>
    <xf numFmtId="0" fontId="17" fillId="0" borderId="20"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0" fontId="13" fillId="0" borderId="20" xfId="0" applyFont="1" applyBorder="1" applyAlignment="1">
      <alignment horizontal="center" vertical="center"/>
    </xf>
    <xf numFmtId="0" fontId="13" fillId="0" borderId="40" xfId="0" applyFont="1" applyBorder="1" applyAlignment="1" applyProtection="1">
      <alignment horizontal="center" vertical="center"/>
      <protection hidden="1"/>
    </xf>
    <xf numFmtId="0" fontId="13" fillId="0" borderId="20" xfId="0" applyFont="1" applyBorder="1" applyAlignment="1" applyProtection="1">
      <alignment horizontal="left" vertical="center"/>
      <protection hidden="1"/>
    </xf>
    <xf numFmtId="0" fontId="17" fillId="0" borderId="129" xfId="0" applyFont="1" applyBorder="1" applyAlignment="1" applyProtection="1">
      <alignment horizontal="center" vertical="center" shrinkToFit="1"/>
      <protection hidden="1"/>
    </xf>
    <xf numFmtId="0" fontId="17" fillId="0" borderId="41" xfId="0" applyFont="1" applyBorder="1" applyAlignment="1" applyProtection="1">
      <alignment horizontal="center" vertical="center" shrinkToFit="1"/>
      <protection hidden="1"/>
    </xf>
    <xf numFmtId="0" fontId="17" fillId="0" borderId="130" xfId="0" applyFont="1" applyBorder="1" applyAlignment="1" applyProtection="1">
      <alignment horizontal="center" vertical="center" shrinkToFit="1"/>
      <protection hidden="1"/>
    </xf>
    <xf numFmtId="0" fontId="17" fillId="0" borderId="131" xfId="0" applyFont="1" applyBorder="1" applyAlignment="1" applyProtection="1">
      <alignment horizontal="center" vertical="center"/>
      <protection hidden="1"/>
    </xf>
    <xf numFmtId="0" fontId="17" fillId="0" borderId="132" xfId="0" applyFont="1" applyBorder="1" applyAlignment="1" applyProtection="1">
      <alignment horizontal="center" vertical="center"/>
      <protection hidden="1"/>
    </xf>
    <xf numFmtId="0" fontId="17" fillId="0" borderId="133" xfId="0" applyFont="1" applyBorder="1" applyAlignment="1" applyProtection="1">
      <alignment horizontal="center" vertical="center"/>
      <protection hidden="1"/>
    </xf>
    <xf numFmtId="0" fontId="17" fillId="0" borderId="134" xfId="0" applyFont="1" applyBorder="1" applyAlignment="1" applyProtection="1">
      <alignment horizontal="center" vertical="center"/>
      <protection hidden="1"/>
    </xf>
    <xf numFmtId="0" fontId="15" fillId="0" borderId="131" xfId="0" applyFont="1" applyBorder="1" applyAlignment="1" applyProtection="1">
      <alignment horizontal="center" vertical="center"/>
      <protection hidden="1"/>
    </xf>
    <xf numFmtId="0" fontId="15" fillId="0" borderId="135" xfId="0" applyFont="1" applyBorder="1" applyAlignment="1" applyProtection="1">
      <alignment horizontal="center" vertical="center"/>
      <protection hidden="1"/>
    </xf>
    <xf numFmtId="0" fontId="15" fillId="0" borderId="132" xfId="0" applyFont="1" applyBorder="1" applyAlignment="1" applyProtection="1">
      <alignment horizontal="center" vertical="center"/>
      <protection hidden="1"/>
    </xf>
    <xf numFmtId="0" fontId="17" fillId="0" borderId="15" xfId="0" applyFont="1" applyBorder="1" applyAlignment="1" applyProtection="1">
      <alignment horizontal="center" vertical="center"/>
      <protection hidden="1"/>
    </xf>
    <xf numFmtId="0" fontId="5" fillId="0" borderId="131" xfId="0" applyFont="1" applyBorder="1" applyAlignment="1" applyProtection="1">
      <alignment horizontal="center" vertical="center"/>
      <protection hidden="1"/>
    </xf>
    <xf numFmtId="0" fontId="5" fillId="0" borderId="135" xfId="0" applyFont="1" applyBorder="1" applyAlignment="1" applyProtection="1">
      <alignment horizontal="center" vertical="center"/>
      <protection hidden="1"/>
    </xf>
    <xf numFmtId="0" fontId="5" fillId="0" borderId="132" xfId="0" applyFont="1" applyBorder="1" applyAlignment="1" applyProtection="1">
      <alignment horizontal="center" vertical="center"/>
      <protection hidden="1"/>
    </xf>
    <xf numFmtId="0" fontId="18" fillId="0" borderId="15" xfId="0" applyFont="1" applyBorder="1" applyAlignment="1" applyProtection="1">
      <alignment horizontal="center" vertical="center"/>
      <protection hidden="1"/>
    </xf>
    <xf numFmtId="0" fontId="17" fillId="0" borderId="129" xfId="0" applyFont="1" applyBorder="1" applyAlignment="1" applyProtection="1">
      <alignment horizontal="center" vertical="center"/>
      <protection hidden="1"/>
    </xf>
    <xf numFmtId="0" fontId="17" fillId="0" borderId="41" xfId="0" applyFont="1" applyBorder="1" applyAlignment="1" applyProtection="1">
      <alignment horizontal="center" vertical="center"/>
      <protection hidden="1"/>
    </xf>
    <xf numFmtId="0" fontId="17" fillId="0" borderId="130" xfId="0" applyFont="1" applyBorder="1" applyAlignment="1" applyProtection="1">
      <alignment horizontal="center" vertical="center"/>
      <protection hidden="1"/>
    </xf>
    <xf numFmtId="0" fontId="17" fillId="0" borderId="40"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21" fillId="2" borderId="126" xfId="0" applyFont="1" applyFill="1" applyBorder="1" applyAlignment="1" applyProtection="1">
      <alignment horizontal="right" vertical="center"/>
      <protection hidden="1"/>
    </xf>
    <xf numFmtId="0" fontId="21" fillId="2" borderId="127" xfId="0" applyFont="1" applyFill="1" applyBorder="1" applyAlignment="1" applyProtection="1">
      <alignment horizontal="right" vertical="center"/>
      <protection hidden="1"/>
    </xf>
    <xf numFmtId="0" fontId="21" fillId="2" borderId="128" xfId="0" applyFont="1" applyFill="1" applyBorder="1" applyAlignment="1" applyProtection="1">
      <alignment horizontal="right" vertical="center"/>
      <protection hidden="1"/>
    </xf>
    <xf numFmtId="0" fontId="21" fillId="3" borderId="126" xfId="0" applyFont="1" applyFill="1" applyBorder="1" applyAlignment="1" applyProtection="1">
      <alignment horizontal="right" vertical="center"/>
      <protection hidden="1"/>
    </xf>
    <xf numFmtId="0" fontId="21" fillId="3" borderId="127" xfId="0" applyFont="1" applyFill="1" applyBorder="1" applyAlignment="1" applyProtection="1">
      <alignment horizontal="right" vertical="center"/>
      <protection hidden="1"/>
    </xf>
    <xf numFmtId="0" fontId="21" fillId="3" borderId="128" xfId="0" applyFont="1" applyFill="1" applyBorder="1" applyAlignment="1" applyProtection="1">
      <alignment horizontal="right" vertical="center"/>
      <protection hidden="1"/>
    </xf>
    <xf numFmtId="0" fontId="17" fillId="0" borderId="135" xfId="0" applyFont="1" applyBorder="1" applyAlignment="1" applyProtection="1">
      <alignment horizontal="center" vertical="center"/>
      <protection hidden="1"/>
    </xf>
    <xf numFmtId="0" fontId="18" fillId="0" borderId="129" xfId="0" applyFont="1" applyBorder="1" applyAlignment="1" applyProtection="1">
      <alignment horizontal="center" vertical="center"/>
      <protection hidden="1"/>
    </xf>
    <xf numFmtId="0" fontId="18" fillId="0" borderId="130" xfId="0" applyFont="1" applyBorder="1" applyAlignment="1" applyProtection="1">
      <alignment horizontal="center" vertical="center"/>
      <protection hidden="1"/>
    </xf>
    <xf numFmtId="0" fontId="10" fillId="0" borderId="129" xfId="0" applyFont="1" applyBorder="1" applyAlignment="1" applyProtection="1">
      <alignment horizontal="center" vertical="center"/>
      <protection hidden="1"/>
    </xf>
    <xf numFmtId="0" fontId="10" fillId="0" borderId="41" xfId="0" applyFont="1" applyBorder="1" applyAlignment="1" applyProtection="1">
      <alignment horizontal="center" vertical="center"/>
      <protection hidden="1"/>
    </xf>
    <xf numFmtId="0" fontId="10" fillId="0" borderId="130" xfId="0" applyFont="1" applyBorder="1" applyAlignment="1" applyProtection="1">
      <alignment horizontal="center" vertical="center"/>
      <protection hidden="1"/>
    </xf>
    <xf numFmtId="0" fontId="37" fillId="0" borderId="0" xfId="2" applyFont="1"/>
    <xf numFmtId="0" fontId="37" fillId="0" borderId="0" xfId="2" applyFont="1" applyAlignment="1">
      <alignment vertical="center"/>
    </xf>
    <xf numFmtId="49" fontId="37" fillId="0" borderId="40" xfId="2" applyNumberFormat="1" applyFont="1" applyBorder="1" applyAlignment="1">
      <alignment horizontal="center" vertical="center"/>
    </xf>
    <xf numFmtId="0" fontId="37" fillId="0" borderId="0" xfId="2" applyFont="1" applyAlignment="1">
      <alignment horizontal="center" vertical="center"/>
    </xf>
    <xf numFmtId="49" fontId="37" fillId="0" borderId="41" xfId="2" applyNumberFormat="1" applyFont="1" applyBorder="1" applyAlignment="1">
      <alignment horizontal="center" vertical="center"/>
    </xf>
    <xf numFmtId="49" fontId="37" fillId="0" borderId="41" xfId="2" applyNumberFormat="1" applyFont="1" applyBorder="1" applyAlignment="1">
      <alignment horizontal="center" vertical="center" shrinkToFit="1"/>
    </xf>
    <xf numFmtId="0" fontId="37" fillId="0" borderId="0" xfId="2" applyFont="1" applyAlignment="1">
      <alignment horizontal="right" vertical="center"/>
    </xf>
    <xf numFmtId="49" fontId="37" fillId="0" borderId="41" xfId="2" applyNumberFormat="1" applyFont="1" applyBorder="1" applyAlignment="1">
      <alignment horizontal="left" vertical="center" shrinkToFit="1"/>
    </xf>
    <xf numFmtId="49" fontId="37" fillId="0" borderId="40" xfId="2" applyNumberFormat="1" applyFont="1" applyBorder="1" applyAlignment="1">
      <alignment horizontal="left" vertical="center"/>
    </xf>
    <xf numFmtId="0" fontId="37" fillId="0" borderId="135" xfId="2" applyFont="1" applyBorder="1" applyAlignment="1">
      <alignment horizontal="center" vertical="top" shrinkToFit="1"/>
    </xf>
    <xf numFmtId="0" fontId="37" fillId="0" borderId="0" xfId="2" quotePrefix="1" applyFont="1" applyAlignment="1">
      <alignment horizontal="center"/>
    </xf>
    <xf numFmtId="0" fontId="37" fillId="0" borderId="0" xfId="2" quotePrefix="1" applyFont="1" applyAlignment="1">
      <alignment horizontal="center" vertical="center"/>
    </xf>
    <xf numFmtId="0" fontId="37" fillId="0" borderId="15" xfId="2" applyFont="1" applyBorder="1" applyAlignment="1">
      <alignment horizontal="center" vertical="center"/>
    </xf>
    <xf numFmtId="49" fontId="37" fillId="0" borderId="15" xfId="2" applyNumberFormat="1" applyFont="1" applyBorder="1" applyAlignment="1">
      <alignment horizontal="center" vertical="center"/>
    </xf>
    <xf numFmtId="0" fontId="37" fillId="0" borderId="15" xfId="2" applyFont="1" applyBorder="1" applyAlignment="1">
      <alignment horizontal="left" vertical="center" indent="2"/>
    </xf>
    <xf numFmtId="49" fontId="37" fillId="0" borderId="15" xfId="2" quotePrefix="1" applyNumberFormat="1" applyFont="1" applyBorder="1" applyAlignment="1">
      <alignment horizontal="center" vertical="center"/>
    </xf>
    <xf numFmtId="0" fontId="37" fillId="0" borderId="15" xfId="2" quotePrefix="1" applyFont="1" applyBorder="1" applyAlignment="1">
      <alignment horizontal="center" vertical="center"/>
    </xf>
    <xf numFmtId="0" fontId="37" fillId="0" borderId="15" xfId="2" applyFont="1" applyBorder="1" applyAlignment="1">
      <alignment horizontal="center" vertical="center" wrapText="1"/>
    </xf>
    <xf numFmtId="0" fontId="37" fillId="0" borderId="15" xfId="2" applyFont="1" applyBorder="1"/>
    <xf numFmtId="0" fontId="39" fillId="0" borderId="0" xfId="2" applyFont="1"/>
    <xf numFmtId="49" fontId="39" fillId="0" borderId="40" xfId="2" applyNumberFormat="1" applyFont="1" applyBorder="1" applyAlignment="1">
      <alignment horizontal="center"/>
    </xf>
    <xf numFmtId="0" fontId="39" fillId="0" borderId="0" xfId="2" applyFont="1" applyAlignment="1">
      <alignment horizontal="right"/>
    </xf>
    <xf numFmtId="0" fontId="40" fillId="0" borderId="0" xfId="2" applyFont="1" applyAlignment="1">
      <alignment horizontal="center"/>
    </xf>
    <xf numFmtId="0" fontId="41" fillId="0" borderId="0" xfId="2" applyFont="1"/>
    <xf numFmtId="0" fontId="40" fillId="0" borderId="0" xfId="2" applyFont="1" applyAlignment="1">
      <alignment horizontal="center"/>
    </xf>
  </cellXfs>
  <cellStyles count="3">
    <cellStyle name="標準" xfId="0" builtinId="0"/>
    <cellStyle name="標準 2" xfId="2" xr:uid="{4F90478A-805F-4966-AA31-6AC59659372C}"/>
    <cellStyle name="標準 5" xfId="1" xr:uid="{00000000-0005-0000-0000-000001000000}"/>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22&#24066;&#20013;&#20307;&#36899;&#38520;&#19978;\19%202023&#24066;&#22823;&#20250;&#35201;&#38917;&#26696;\&#19977;&#27425;&#26696;\1&#38520;&#19978;&#31478;&#25216;\1%20&#24066;&#36984;&#25163;&#27177;\R5sensyutourokuhiroshimashiVer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登録"/>
      <sheetName val="広島市選手権"/>
      <sheetName val="広島市選手権個票"/>
    </sheetNames>
    <sheetDataSet>
      <sheetData sheetId="0">
        <row r="1">
          <cell r="T1">
            <v>2023</v>
          </cell>
          <cell r="Z1" t="str">
            <v>毎年この下のセルで学校名などを確認し，訂正すること。（広島県中体連の事務局と連携すること）</v>
          </cell>
          <cell r="AM1" t="str">
            <v>西暦</v>
          </cell>
          <cell r="AN1" t="str">
            <v>元号</v>
          </cell>
          <cell r="AO1" t="str">
            <v>元号２</v>
          </cell>
          <cell r="AP1" t="str">
            <v>通信回</v>
          </cell>
          <cell r="AQ1" t="str">
            <v>県・全中選回</v>
          </cell>
          <cell r="AR1" t="str">
            <v>市総体回</v>
          </cell>
          <cell r="AS1" t="str">
            <v>ファイル記号</v>
          </cell>
        </row>
        <row r="2">
          <cell r="Z2" t="str">
            <v>校番</v>
          </cell>
          <cell r="AA2" t="str">
            <v>学校名</v>
          </cell>
          <cell r="AB2" t="str">
            <v>ﾌﾘｶﾞﾅ</v>
          </cell>
          <cell r="AC2" t="str">
            <v>総体</v>
          </cell>
          <cell r="AD2" t="str">
            <v>郡市</v>
          </cell>
          <cell r="AE2" t="str">
            <v>郵便番号</v>
          </cell>
          <cell r="AF2" t="str">
            <v>住　所</v>
          </cell>
          <cell r="AG2" t="str">
            <v>電話番号</v>
          </cell>
          <cell r="AH2" t="str">
            <v>FAX番号</v>
          </cell>
          <cell r="AK2" t="str">
            <v>学校名</v>
          </cell>
          <cell r="AM2">
            <v>2017</v>
          </cell>
          <cell r="AN2" t="str">
            <v>平成29年度</v>
          </cell>
          <cell r="AO2" t="str">
            <v>平成29年度</v>
          </cell>
          <cell r="AP2">
            <v>63</v>
          </cell>
          <cell r="AQ2">
            <v>44</v>
          </cell>
          <cell r="AR2">
            <v>65</v>
          </cell>
          <cell r="AS2" t="str">
            <v>H29</v>
          </cell>
        </row>
        <row r="3">
          <cell r="Z3">
            <v>10</v>
          </cell>
          <cell r="AA3" t="str">
            <v>幟町中</v>
          </cell>
          <cell r="AB3" t="str">
            <v>ﾉﾎﾞﾘﾁｮｳ</v>
          </cell>
          <cell r="AC3" t="str">
            <v>広島南</v>
          </cell>
          <cell r="AD3" t="str">
            <v>広島</v>
          </cell>
          <cell r="AE3" t="str">
            <v>730-0014</v>
          </cell>
          <cell r="AF3" t="str">
            <v>広島市中区上幟町6-29</v>
          </cell>
          <cell r="AG3" t="str">
            <v>082-221-4421</v>
          </cell>
          <cell r="AH3" t="str">
            <v>082-211-3471</v>
          </cell>
          <cell r="AI3" t="str">
            <v>中</v>
          </cell>
          <cell r="AJ3" t="str">
            <v>１</v>
          </cell>
          <cell r="AK3" t="str">
            <v>幟町中学校</v>
          </cell>
          <cell r="AM3">
            <v>2018</v>
          </cell>
          <cell r="AN3" t="str">
            <v>平成30年度</v>
          </cell>
          <cell r="AO3" t="str">
            <v>平成30年度</v>
          </cell>
          <cell r="AP3">
            <v>64</v>
          </cell>
          <cell r="AQ3">
            <v>45</v>
          </cell>
          <cell r="AR3">
            <v>66</v>
          </cell>
          <cell r="AS3" t="str">
            <v>H30</v>
          </cell>
        </row>
        <row r="4">
          <cell r="Z4">
            <v>40</v>
          </cell>
          <cell r="AA4" t="str">
            <v>吉島中</v>
          </cell>
          <cell r="AB4" t="str">
            <v>ﾖｼｼﾞﾏ</v>
          </cell>
          <cell r="AC4" t="str">
            <v>広島南</v>
          </cell>
          <cell r="AD4" t="str">
            <v>広島</v>
          </cell>
          <cell r="AE4" t="str">
            <v>730-0822</v>
          </cell>
          <cell r="AF4" t="str">
            <v>広島市中区吉島東3-1-1</v>
          </cell>
          <cell r="AG4" t="str">
            <v>082-241-3278</v>
          </cell>
          <cell r="AH4" t="str">
            <v>082-248-1268</v>
          </cell>
          <cell r="AI4" t="str">
            <v>中</v>
          </cell>
          <cell r="AJ4" t="str">
            <v>２</v>
          </cell>
          <cell r="AK4" t="str">
            <v>吉島中学校</v>
          </cell>
          <cell r="AM4">
            <v>2019</v>
          </cell>
          <cell r="AN4" t="str">
            <v>平成31年度</v>
          </cell>
          <cell r="AO4" t="str">
            <v>令和元年</v>
          </cell>
          <cell r="AP4">
            <v>65</v>
          </cell>
          <cell r="AQ4">
            <v>46</v>
          </cell>
          <cell r="AR4">
            <v>67</v>
          </cell>
          <cell r="AS4" t="str">
            <v>R1</v>
          </cell>
        </row>
        <row r="5">
          <cell r="Z5">
            <v>70</v>
          </cell>
          <cell r="AA5" t="str">
            <v>国泰寺中</v>
          </cell>
          <cell r="AB5" t="str">
            <v>ｺｸﾀｲｼﾞ</v>
          </cell>
          <cell r="AC5" t="str">
            <v>広島南</v>
          </cell>
          <cell r="AD5" t="str">
            <v>広島</v>
          </cell>
          <cell r="AE5" t="str">
            <v>730-0042</v>
          </cell>
          <cell r="AF5" t="str">
            <v>広島市中区国泰寺1-1-41</v>
          </cell>
          <cell r="AG5" t="str">
            <v>082-241-8108</v>
          </cell>
          <cell r="AH5" t="str">
            <v>082-240-1379</v>
          </cell>
          <cell r="AI5" t="str">
            <v>中</v>
          </cell>
          <cell r="AJ5" t="str">
            <v>３</v>
          </cell>
          <cell r="AK5" t="str">
            <v>国泰寺中学校</v>
          </cell>
          <cell r="AM5">
            <v>2020</v>
          </cell>
          <cell r="AN5" t="str">
            <v>令和2年度</v>
          </cell>
          <cell r="AO5" t="str">
            <v>令和2年度</v>
          </cell>
          <cell r="AP5">
            <v>66</v>
          </cell>
          <cell r="AQ5">
            <v>47</v>
          </cell>
          <cell r="AR5">
            <v>68</v>
          </cell>
          <cell r="AS5" t="str">
            <v>R2</v>
          </cell>
        </row>
        <row r="6">
          <cell r="L6" t="str">
            <v>令和5年度</v>
          </cell>
          <cell r="Z6">
            <v>100</v>
          </cell>
          <cell r="AA6" t="str">
            <v>江波中</v>
          </cell>
          <cell r="AB6" t="str">
            <v>ｴﾊﾞ</v>
          </cell>
          <cell r="AC6" t="str">
            <v>広島南</v>
          </cell>
          <cell r="AD6" t="str">
            <v>広島</v>
          </cell>
          <cell r="AE6" t="str">
            <v>730-0831</v>
          </cell>
          <cell r="AF6" t="str">
            <v>広島市中区江波西1-1-13</v>
          </cell>
          <cell r="AG6" t="str">
            <v>082-232-1465</v>
          </cell>
          <cell r="AH6" t="str">
            <v>082-232-3591</v>
          </cell>
          <cell r="AI6" t="str">
            <v>中</v>
          </cell>
          <cell r="AJ6" t="str">
            <v>４</v>
          </cell>
          <cell r="AK6" t="str">
            <v>江波中学校</v>
          </cell>
          <cell r="AM6">
            <v>2021</v>
          </cell>
          <cell r="AN6" t="str">
            <v>令和3年度</v>
          </cell>
          <cell r="AO6" t="str">
            <v>令和3年度</v>
          </cell>
          <cell r="AP6">
            <v>67</v>
          </cell>
          <cell r="AQ6">
            <v>48</v>
          </cell>
          <cell r="AR6">
            <v>69</v>
          </cell>
          <cell r="AS6" t="str">
            <v>R3</v>
          </cell>
        </row>
        <row r="7">
          <cell r="Z7">
            <v>130</v>
          </cell>
          <cell r="AA7" t="str">
            <v>修道中</v>
          </cell>
          <cell r="AB7" t="str">
            <v>ｼｭｳﾄﾞｳ</v>
          </cell>
          <cell r="AC7" t="str">
            <v>広島南</v>
          </cell>
          <cell r="AD7" t="str">
            <v>広島</v>
          </cell>
          <cell r="AE7" t="str">
            <v>730-0055</v>
          </cell>
          <cell r="AF7" t="str">
            <v>広島市中区南千田西町8-1</v>
          </cell>
          <cell r="AG7" t="str">
            <v>082-241-8291</v>
          </cell>
          <cell r="AH7" t="str">
            <v>082-249-0870</v>
          </cell>
          <cell r="AI7" t="str">
            <v>中</v>
          </cell>
          <cell r="AJ7" t="str">
            <v>５</v>
          </cell>
          <cell r="AK7" t="str">
            <v>修道中学校</v>
          </cell>
          <cell r="AM7">
            <v>2022</v>
          </cell>
          <cell r="AN7" t="str">
            <v>令和4年度</v>
          </cell>
          <cell r="AO7" t="str">
            <v>令和4年度</v>
          </cell>
          <cell r="AP7">
            <v>68</v>
          </cell>
          <cell r="AQ7">
            <v>49</v>
          </cell>
          <cell r="AR7">
            <v>70</v>
          </cell>
          <cell r="AS7" t="str">
            <v>R4</v>
          </cell>
        </row>
        <row r="8">
          <cell r="F8" t="str">
            <v/>
          </cell>
          <cell r="Z8">
            <v>160</v>
          </cell>
          <cell r="AA8" t="str">
            <v>安田中</v>
          </cell>
          <cell r="AB8" t="str">
            <v>ﾔｽﾀﾞ</v>
          </cell>
          <cell r="AC8" t="str">
            <v>広島南</v>
          </cell>
          <cell r="AD8" t="str">
            <v>広島</v>
          </cell>
          <cell r="AE8" t="str">
            <v>730-0001</v>
          </cell>
          <cell r="AF8" t="str">
            <v>広島市中区白島北町1-41</v>
          </cell>
          <cell r="AG8" t="str">
            <v>082-221-3362</v>
          </cell>
          <cell r="AH8" t="str">
            <v>082-228-9052</v>
          </cell>
          <cell r="AI8" t="str">
            <v>中</v>
          </cell>
          <cell r="AJ8" t="str">
            <v>６</v>
          </cell>
          <cell r="AK8" t="str">
            <v>安田中学校</v>
          </cell>
          <cell r="AM8">
            <v>2023</v>
          </cell>
          <cell r="AN8" t="str">
            <v>令和5年度</v>
          </cell>
          <cell r="AO8" t="str">
            <v>令和5年度</v>
          </cell>
          <cell r="AP8">
            <v>69</v>
          </cell>
          <cell r="AQ8">
            <v>50</v>
          </cell>
          <cell r="AR8">
            <v>71</v>
          </cell>
          <cell r="AS8" t="str">
            <v>R5</v>
          </cell>
        </row>
        <row r="9">
          <cell r="Z9">
            <v>190</v>
          </cell>
          <cell r="AA9" t="str">
            <v>女学院中</v>
          </cell>
          <cell r="AB9" t="str">
            <v>ｼﾞｮｶﾞｸｲﾝ</v>
          </cell>
          <cell r="AC9" t="str">
            <v>広島南</v>
          </cell>
          <cell r="AD9" t="str">
            <v>広島</v>
          </cell>
          <cell r="AE9" t="str">
            <v>730-0014</v>
          </cell>
          <cell r="AF9" t="str">
            <v>広島市中区上幟町11-32</v>
          </cell>
          <cell r="AG9" t="str">
            <v>082-228-4131</v>
          </cell>
          <cell r="AH9" t="str">
            <v>082-227-5376</v>
          </cell>
          <cell r="AI9" t="str">
            <v>中</v>
          </cell>
          <cell r="AJ9" t="str">
            <v>７</v>
          </cell>
          <cell r="AK9" t="str">
            <v>女学院中学校</v>
          </cell>
          <cell r="AM9">
            <v>2024</v>
          </cell>
          <cell r="AN9" t="str">
            <v>令和6年度</v>
          </cell>
          <cell r="AO9" t="str">
            <v>令和6年度</v>
          </cell>
          <cell r="AP9">
            <v>70</v>
          </cell>
          <cell r="AQ9">
            <v>51</v>
          </cell>
          <cell r="AR9">
            <v>72</v>
          </cell>
          <cell r="AS9" t="str">
            <v>R6</v>
          </cell>
        </row>
        <row r="10">
          <cell r="H10" t="str">
            <v/>
          </cell>
          <cell r="K10" t="str">
            <v/>
          </cell>
          <cell r="Z10">
            <v>220</v>
          </cell>
          <cell r="AA10" t="str">
            <v>広島南特支</v>
          </cell>
          <cell r="AB10" t="str">
            <v>ﾋﾛｼﾏﾐﾅﾐﾄｸｼ</v>
          </cell>
          <cell r="AC10" t="str">
            <v>広島南</v>
          </cell>
          <cell r="AD10" t="str">
            <v>広島</v>
          </cell>
          <cell r="AE10" t="str">
            <v>730-0822</v>
          </cell>
          <cell r="AF10" t="str">
            <v>広島市中区吉島東2-10-33</v>
          </cell>
          <cell r="AG10" t="str">
            <v>082-244-0421</v>
          </cell>
          <cell r="AH10" t="str">
            <v>082-244-0423</v>
          </cell>
          <cell r="AI10" t="str">
            <v>中</v>
          </cell>
          <cell r="AJ10" t="str">
            <v>８</v>
          </cell>
          <cell r="AK10" t="str">
            <v>広島南特支</v>
          </cell>
          <cell r="AM10">
            <v>2025</v>
          </cell>
          <cell r="AN10" t="str">
            <v>令和7年度</v>
          </cell>
          <cell r="AO10" t="str">
            <v>令和7年度</v>
          </cell>
          <cell r="AP10">
            <v>71</v>
          </cell>
          <cell r="AQ10">
            <v>52</v>
          </cell>
          <cell r="AR10">
            <v>73</v>
          </cell>
          <cell r="AS10" t="str">
            <v>R7</v>
          </cell>
        </row>
        <row r="11">
          <cell r="Z11">
            <v>250</v>
          </cell>
          <cell r="AA11" t="str">
            <v>温品中</v>
          </cell>
          <cell r="AB11" t="str">
            <v>ﾇｸｼﾅ</v>
          </cell>
          <cell r="AC11" t="str">
            <v>広島東</v>
          </cell>
          <cell r="AD11" t="str">
            <v>広島</v>
          </cell>
          <cell r="AE11" t="str">
            <v>732-0033</v>
          </cell>
          <cell r="AF11" t="str">
            <v>広島市東区温品8-5-1</v>
          </cell>
          <cell r="AG11" t="str">
            <v>082-289-1890</v>
          </cell>
          <cell r="AH11" t="str">
            <v>082-280-5499</v>
          </cell>
          <cell r="AI11" t="str">
            <v>東</v>
          </cell>
          <cell r="AJ11" t="str">
            <v>１</v>
          </cell>
          <cell r="AK11" t="str">
            <v>温品中学校</v>
          </cell>
          <cell r="AM11">
            <v>2026</v>
          </cell>
          <cell r="AN11" t="str">
            <v>令和8年度</v>
          </cell>
          <cell r="AO11" t="str">
            <v>令和8年度</v>
          </cell>
          <cell r="AP11">
            <v>72</v>
          </cell>
          <cell r="AQ11">
            <v>53</v>
          </cell>
          <cell r="AR11">
            <v>74</v>
          </cell>
          <cell r="AS11" t="str">
            <v>R8</v>
          </cell>
        </row>
        <row r="12">
          <cell r="Z12">
            <v>280</v>
          </cell>
          <cell r="AA12" t="str">
            <v>戸坂中</v>
          </cell>
          <cell r="AB12" t="str">
            <v>ﾍｻｶ</v>
          </cell>
          <cell r="AC12" t="str">
            <v>広島東</v>
          </cell>
          <cell r="AD12" t="str">
            <v>広島</v>
          </cell>
          <cell r="AE12" t="str">
            <v>732-0012</v>
          </cell>
          <cell r="AF12" t="str">
            <v>広島市東区戸坂新町3-1-1</v>
          </cell>
          <cell r="AG12" t="str">
            <v>082-229-1250</v>
          </cell>
          <cell r="AH12" t="str">
            <v>082-229-8265</v>
          </cell>
          <cell r="AI12" t="str">
            <v>東</v>
          </cell>
          <cell r="AJ12" t="str">
            <v>２</v>
          </cell>
          <cell r="AK12" t="str">
            <v>戸坂中学校</v>
          </cell>
          <cell r="AM12">
            <v>2027</v>
          </cell>
          <cell r="AN12" t="str">
            <v>令和9年度</v>
          </cell>
          <cell r="AO12" t="str">
            <v>令和9年度</v>
          </cell>
          <cell r="AP12">
            <v>73</v>
          </cell>
          <cell r="AQ12">
            <v>54</v>
          </cell>
          <cell r="AR12">
            <v>75</v>
          </cell>
          <cell r="AS12" t="str">
            <v>R9</v>
          </cell>
        </row>
        <row r="13">
          <cell r="Z13">
            <v>310</v>
          </cell>
          <cell r="AA13" t="str">
            <v>牛田中</v>
          </cell>
          <cell r="AB13" t="str">
            <v>ｳｼﾀ</v>
          </cell>
          <cell r="AC13" t="str">
            <v>広島東</v>
          </cell>
          <cell r="AD13" t="str">
            <v>広島</v>
          </cell>
          <cell r="AE13" t="str">
            <v>732-0068</v>
          </cell>
          <cell r="AF13" t="str">
            <v>広島市東区牛田新町1-14-1</v>
          </cell>
          <cell r="AG13" t="str">
            <v>082-221-9073</v>
          </cell>
          <cell r="AH13" t="str">
            <v>082-211-3658</v>
          </cell>
          <cell r="AI13" t="str">
            <v>東</v>
          </cell>
          <cell r="AJ13" t="str">
            <v>３</v>
          </cell>
          <cell r="AK13" t="str">
            <v>牛田中学校</v>
          </cell>
          <cell r="AM13">
            <v>2028</v>
          </cell>
          <cell r="AN13" t="str">
            <v>令和10年度</v>
          </cell>
          <cell r="AO13" t="str">
            <v>令和10年度</v>
          </cell>
          <cell r="AP13">
            <v>74</v>
          </cell>
          <cell r="AQ13">
            <v>55</v>
          </cell>
          <cell r="AR13">
            <v>76</v>
          </cell>
          <cell r="AS13" t="str">
            <v>R10</v>
          </cell>
        </row>
        <row r="14">
          <cell r="Z14">
            <v>340</v>
          </cell>
          <cell r="AA14" t="str">
            <v>二葉中</v>
          </cell>
          <cell r="AB14" t="str">
            <v>ﾌﾀﾊﾞ</v>
          </cell>
          <cell r="AC14" t="str">
            <v>広島東</v>
          </cell>
          <cell r="AD14" t="str">
            <v>広島</v>
          </cell>
          <cell r="AE14" t="str">
            <v>732-0052</v>
          </cell>
          <cell r="AF14" t="str">
            <v>広島市東区光町2-15-8</v>
          </cell>
          <cell r="AG14" t="str">
            <v>082-262-0396</v>
          </cell>
          <cell r="AH14" t="str">
            <v>082-262-3380</v>
          </cell>
          <cell r="AI14" t="str">
            <v>東</v>
          </cell>
          <cell r="AJ14" t="str">
            <v>４</v>
          </cell>
          <cell r="AK14" t="str">
            <v>二葉中学校</v>
          </cell>
          <cell r="AM14">
            <v>2029</v>
          </cell>
          <cell r="AN14" t="str">
            <v>令和11年度</v>
          </cell>
          <cell r="AO14" t="str">
            <v>令和11年度</v>
          </cell>
          <cell r="AP14">
            <v>75</v>
          </cell>
          <cell r="AQ14">
            <v>56</v>
          </cell>
          <cell r="AR14">
            <v>77</v>
          </cell>
          <cell r="AS14" t="str">
            <v>R11</v>
          </cell>
        </row>
        <row r="15">
          <cell r="Z15">
            <v>370</v>
          </cell>
          <cell r="AA15" t="str">
            <v>福木中</v>
          </cell>
          <cell r="AB15" t="str">
            <v>ﾌｸｷ</v>
          </cell>
          <cell r="AC15" t="str">
            <v>広島東</v>
          </cell>
          <cell r="AD15" t="str">
            <v>広島</v>
          </cell>
          <cell r="AE15" t="str">
            <v>732-0031</v>
          </cell>
          <cell r="AF15" t="str">
            <v>広島市東区馬木9-1-5</v>
          </cell>
          <cell r="AG15" t="str">
            <v>082-899-2240</v>
          </cell>
          <cell r="AH15" t="str">
            <v>082-899-3384</v>
          </cell>
          <cell r="AI15" t="str">
            <v>東</v>
          </cell>
          <cell r="AJ15" t="str">
            <v>５</v>
          </cell>
          <cell r="AK15" t="str">
            <v>福木中学校</v>
          </cell>
          <cell r="AM15">
            <v>2030</v>
          </cell>
          <cell r="AN15" t="str">
            <v>令和12年度</v>
          </cell>
          <cell r="AO15" t="str">
            <v>令和12年度</v>
          </cell>
          <cell r="AP15">
            <v>76</v>
          </cell>
          <cell r="AQ15">
            <v>57</v>
          </cell>
          <cell r="AR15">
            <v>78</v>
          </cell>
          <cell r="AS15" t="str">
            <v>R12</v>
          </cell>
          <cell r="AW15" t="str">
            <v>陸連登録用</v>
          </cell>
        </row>
        <row r="16">
          <cell r="Z16">
            <v>400</v>
          </cell>
          <cell r="AA16" t="str">
            <v>早稲田中</v>
          </cell>
          <cell r="AB16" t="str">
            <v>ﾜｾﾀﾞ</v>
          </cell>
          <cell r="AC16" t="str">
            <v>広島東</v>
          </cell>
          <cell r="AD16" t="str">
            <v>広島</v>
          </cell>
          <cell r="AE16" t="str">
            <v>732-0062</v>
          </cell>
          <cell r="AF16" t="str">
            <v>広島市東区牛田早稲田4-15-1</v>
          </cell>
          <cell r="AG16" t="str">
            <v>082-223-2933</v>
          </cell>
          <cell r="AH16" t="str">
            <v>082-223-6449</v>
          </cell>
          <cell r="AI16" t="str">
            <v>東</v>
          </cell>
          <cell r="AJ16" t="str">
            <v>６</v>
          </cell>
          <cell r="AK16" t="str">
            <v>早稲田中学校</v>
          </cell>
          <cell r="AM16">
            <v>2031</v>
          </cell>
          <cell r="AN16" t="str">
            <v>令和13年度</v>
          </cell>
          <cell r="AO16" t="str">
            <v>令和13年度</v>
          </cell>
          <cell r="AP16">
            <v>77</v>
          </cell>
          <cell r="AQ16">
            <v>58</v>
          </cell>
          <cell r="AR16">
            <v>79</v>
          </cell>
          <cell r="AS16" t="str">
            <v>R13</v>
          </cell>
          <cell r="AV16" t="str">
            <v>連番</v>
          </cell>
          <cell r="AX16" t="str">
            <v>生年月日（西暦）</v>
          </cell>
        </row>
        <row r="17">
          <cell r="F17" t="str">
            <v/>
          </cell>
          <cell r="J17" t="str">
            <v/>
          </cell>
          <cell r="P17" t="str">
            <v>男</v>
          </cell>
          <cell r="S17">
            <v>430</v>
          </cell>
          <cell r="T17" t="str">
            <v>広島城北中</v>
          </cell>
          <cell r="V17">
            <v>0</v>
          </cell>
          <cell r="W17" t="b">
            <v>0</v>
          </cell>
          <cell r="X17" t="str">
            <v xml:space="preserve"> </v>
          </cell>
          <cell r="Z17">
            <v>430</v>
          </cell>
          <cell r="AA17" t="str">
            <v>広島城北中</v>
          </cell>
          <cell r="AB17" t="str">
            <v>ﾋﾛｼﾏｼﾞｮｳﾎｸ</v>
          </cell>
          <cell r="AC17" t="str">
            <v>広島東</v>
          </cell>
          <cell r="AD17" t="str">
            <v>広島</v>
          </cell>
          <cell r="AE17" t="str">
            <v>732-0015</v>
          </cell>
          <cell r="AF17" t="str">
            <v>広島市東区戸坂城山町1-3</v>
          </cell>
          <cell r="AG17" t="str">
            <v>082-229-0111</v>
          </cell>
          <cell r="AH17" t="str">
            <v>082-220-2366</v>
          </cell>
          <cell r="AI17" t="str">
            <v>東</v>
          </cell>
          <cell r="AJ17" t="str">
            <v>７</v>
          </cell>
          <cell r="AK17" t="str">
            <v>広島城北中学校</v>
          </cell>
          <cell r="AM17">
            <v>2032</v>
          </cell>
          <cell r="AN17" t="str">
            <v>令和14年度</v>
          </cell>
          <cell r="AO17" t="str">
            <v>令和14年度</v>
          </cell>
          <cell r="AP17">
            <v>78</v>
          </cell>
          <cell r="AQ17">
            <v>59</v>
          </cell>
          <cell r="AR17">
            <v>80</v>
          </cell>
          <cell r="AS17" t="str">
            <v>R14</v>
          </cell>
          <cell r="AV17" t="str">
            <v/>
          </cell>
          <cell r="AW17" t="str">
            <v/>
          </cell>
          <cell r="AX17" t="str">
            <v/>
          </cell>
        </row>
        <row r="18">
          <cell r="F18" t="str">
            <v/>
          </cell>
          <cell r="J18" t="str">
            <v/>
          </cell>
          <cell r="P18" t="str">
            <v>男</v>
          </cell>
          <cell r="S18">
            <v>460</v>
          </cell>
          <cell r="T18" t="str">
            <v>広島中央特支</v>
          </cell>
          <cell r="V18">
            <v>0</v>
          </cell>
          <cell r="W18" t="b">
            <v>0</v>
          </cell>
          <cell r="X18" t="str">
            <v xml:space="preserve"> </v>
          </cell>
          <cell r="Z18">
            <v>460</v>
          </cell>
          <cell r="AA18" t="str">
            <v>広島中央特支</v>
          </cell>
          <cell r="AB18" t="str">
            <v>ﾋﾛｼﾏﾁｭｳｵｳﾄｸｼ</v>
          </cell>
          <cell r="AC18" t="str">
            <v>広島東</v>
          </cell>
          <cell r="AD18" t="str">
            <v>広島</v>
          </cell>
          <cell r="AE18" t="str">
            <v>732-0009</v>
          </cell>
          <cell r="AF18" t="str">
            <v>広島市東区戸坂千足2-1-4</v>
          </cell>
          <cell r="AG18" t="str">
            <v>082-229-4134</v>
          </cell>
          <cell r="AH18" t="str">
            <v>082-229-4136</v>
          </cell>
          <cell r="AI18" t="str">
            <v>東</v>
          </cell>
          <cell r="AJ18" t="str">
            <v>８</v>
          </cell>
          <cell r="AK18" t="str">
            <v>広島中央特別支援学校</v>
          </cell>
          <cell r="AM18">
            <v>2033</v>
          </cell>
          <cell r="AN18" t="str">
            <v>令和15年度</v>
          </cell>
          <cell r="AO18" t="str">
            <v>令和15年度</v>
          </cell>
          <cell r="AP18">
            <v>79</v>
          </cell>
          <cell r="AQ18">
            <v>60</v>
          </cell>
          <cell r="AR18">
            <v>81</v>
          </cell>
          <cell r="AS18" t="str">
            <v>R15</v>
          </cell>
          <cell r="AV18" t="str">
            <v/>
          </cell>
          <cell r="AW18" t="str">
            <v/>
          </cell>
          <cell r="AX18" t="str">
            <v/>
          </cell>
        </row>
        <row r="19">
          <cell r="F19" t="str">
            <v/>
          </cell>
          <cell r="J19" t="str">
            <v/>
          </cell>
          <cell r="P19" t="str">
            <v>男</v>
          </cell>
          <cell r="S19">
            <v>490</v>
          </cell>
          <cell r="T19" t="str">
            <v>朝鮮中級</v>
          </cell>
          <cell r="V19">
            <v>0</v>
          </cell>
          <cell r="W19" t="b">
            <v>0</v>
          </cell>
          <cell r="X19" t="str">
            <v xml:space="preserve"> </v>
          </cell>
          <cell r="Z19">
            <v>490</v>
          </cell>
          <cell r="AA19" t="str">
            <v>朝鮮中級</v>
          </cell>
          <cell r="AB19" t="str">
            <v>ﾁｮｳｾﾝﾁｭｳｷｭｳ</v>
          </cell>
          <cell r="AC19" t="str">
            <v>広島東</v>
          </cell>
          <cell r="AD19" t="str">
            <v>広島</v>
          </cell>
          <cell r="AE19" t="str">
            <v>732-0048</v>
          </cell>
          <cell r="AF19" t="str">
            <v>広島市東区山根町37-50</v>
          </cell>
          <cell r="AG19" t="str">
            <v>082-261-0028</v>
          </cell>
          <cell r="AH19" t="str">
            <v>082-261-0029</v>
          </cell>
          <cell r="AI19" t="str">
            <v>東</v>
          </cell>
          <cell r="AK19" t="str">
            <v>朝鮮中級学校</v>
          </cell>
          <cell r="AM19">
            <v>2034</v>
          </cell>
          <cell r="AN19" t="str">
            <v>令和16年度</v>
          </cell>
          <cell r="AO19" t="str">
            <v>令和16年度</v>
          </cell>
          <cell r="AP19">
            <v>80</v>
          </cell>
          <cell r="AQ19">
            <v>61</v>
          </cell>
          <cell r="AR19">
            <v>82</v>
          </cell>
          <cell r="AS19" t="str">
            <v>R16</v>
          </cell>
          <cell r="AV19" t="str">
            <v/>
          </cell>
          <cell r="AW19" t="str">
            <v/>
          </cell>
          <cell r="AX19" t="str">
            <v/>
          </cell>
        </row>
        <row r="20">
          <cell r="F20" t="str">
            <v/>
          </cell>
          <cell r="J20" t="str">
            <v/>
          </cell>
          <cell r="P20" t="str">
            <v>男</v>
          </cell>
          <cell r="S20">
            <v>520</v>
          </cell>
          <cell r="T20" t="str">
            <v>大州中</v>
          </cell>
          <cell r="V20">
            <v>0</v>
          </cell>
          <cell r="W20" t="b">
            <v>0</v>
          </cell>
          <cell r="X20" t="str">
            <v xml:space="preserve"> </v>
          </cell>
          <cell r="Z20">
            <v>520</v>
          </cell>
          <cell r="AA20" t="str">
            <v>大州中</v>
          </cell>
          <cell r="AB20" t="str">
            <v>ｵｵｽﾞ</v>
          </cell>
          <cell r="AC20" t="str">
            <v>広島南</v>
          </cell>
          <cell r="AD20" t="str">
            <v>広島</v>
          </cell>
          <cell r="AE20" t="str">
            <v>732-0802</v>
          </cell>
          <cell r="AF20" t="str">
            <v>広島市南区大州5-10-4</v>
          </cell>
          <cell r="AG20" t="str">
            <v>082-281-1574</v>
          </cell>
          <cell r="AH20" t="str">
            <v>082-288-7074</v>
          </cell>
          <cell r="AI20" t="str">
            <v>南</v>
          </cell>
          <cell r="AJ20" t="str">
            <v>１</v>
          </cell>
          <cell r="AK20" t="str">
            <v>大州中学校</v>
          </cell>
          <cell r="AM20">
            <v>2035</v>
          </cell>
          <cell r="AN20" t="str">
            <v>令和17年度</v>
          </cell>
          <cell r="AO20" t="str">
            <v>令和17年度</v>
          </cell>
          <cell r="AP20">
            <v>81</v>
          </cell>
          <cell r="AQ20">
            <v>62</v>
          </cell>
          <cell r="AR20">
            <v>83</v>
          </cell>
          <cell r="AS20" t="str">
            <v>R17</v>
          </cell>
          <cell r="AV20" t="str">
            <v/>
          </cell>
          <cell r="AW20" t="str">
            <v/>
          </cell>
          <cell r="AX20" t="str">
            <v/>
          </cell>
        </row>
        <row r="21">
          <cell r="F21" t="str">
            <v/>
          </cell>
          <cell r="J21" t="str">
            <v/>
          </cell>
          <cell r="P21" t="str">
            <v>男</v>
          </cell>
          <cell r="S21">
            <v>550</v>
          </cell>
          <cell r="T21" t="str">
            <v>段原中</v>
          </cell>
          <cell r="V21">
            <v>0</v>
          </cell>
          <cell r="W21" t="b">
            <v>0</v>
          </cell>
          <cell r="X21" t="str">
            <v xml:space="preserve"> </v>
          </cell>
          <cell r="Z21">
            <v>550</v>
          </cell>
          <cell r="AA21" t="str">
            <v>段原中</v>
          </cell>
          <cell r="AB21" t="str">
            <v>ﾀﾞﾝﾊﾞﾗ</v>
          </cell>
          <cell r="AC21" t="str">
            <v>広島南</v>
          </cell>
          <cell r="AD21" t="str">
            <v>広島</v>
          </cell>
          <cell r="AE21" t="str">
            <v>732-0813</v>
          </cell>
          <cell r="AF21" t="str">
            <v>広島市南区霞1-3-30</v>
          </cell>
          <cell r="AG21" t="str">
            <v>082-281-9171</v>
          </cell>
          <cell r="AH21" t="str">
            <v>082-288-7141</v>
          </cell>
          <cell r="AI21" t="str">
            <v>南</v>
          </cell>
          <cell r="AJ21" t="str">
            <v>２</v>
          </cell>
          <cell r="AK21" t="str">
            <v>段原中学校</v>
          </cell>
          <cell r="AM21">
            <v>2036</v>
          </cell>
          <cell r="AN21" t="str">
            <v>令和18年度</v>
          </cell>
          <cell r="AO21" t="str">
            <v>令和18年度</v>
          </cell>
          <cell r="AP21">
            <v>82</v>
          </cell>
          <cell r="AQ21">
            <v>63</v>
          </cell>
          <cell r="AR21">
            <v>84</v>
          </cell>
          <cell r="AS21" t="str">
            <v>R18</v>
          </cell>
          <cell r="AV21" t="str">
            <v/>
          </cell>
          <cell r="AW21" t="str">
            <v/>
          </cell>
          <cell r="AX21" t="str">
            <v/>
          </cell>
        </row>
        <row r="22">
          <cell r="F22" t="str">
            <v/>
          </cell>
          <cell r="J22" t="str">
            <v/>
          </cell>
          <cell r="P22" t="str">
            <v>男</v>
          </cell>
          <cell r="S22">
            <v>580</v>
          </cell>
          <cell r="T22" t="str">
            <v>翠町中</v>
          </cell>
          <cell r="V22">
            <v>0</v>
          </cell>
          <cell r="W22" t="b">
            <v>0</v>
          </cell>
          <cell r="X22" t="str">
            <v xml:space="preserve"> </v>
          </cell>
          <cell r="Z22">
            <v>580</v>
          </cell>
          <cell r="AA22" t="str">
            <v>翠町中</v>
          </cell>
          <cell r="AB22" t="str">
            <v>ﾐﾄﾞﾘﾏﾁ</v>
          </cell>
          <cell r="AC22" t="str">
            <v>広島南</v>
          </cell>
          <cell r="AD22" t="str">
            <v>広島</v>
          </cell>
          <cell r="AE22" t="str">
            <v>734-0005</v>
          </cell>
          <cell r="AF22" t="str">
            <v>広島市南区翠4-15-1</v>
          </cell>
          <cell r="AG22" t="str">
            <v>082-251-7448</v>
          </cell>
          <cell r="AH22" t="str">
            <v>082-252-1408</v>
          </cell>
          <cell r="AI22" t="str">
            <v>南</v>
          </cell>
          <cell r="AJ22" t="str">
            <v>３</v>
          </cell>
          <cell r="AK22" t="str">
            <v>翠町中学校</v>
          </cell>
          <cell r="AM22">
            <v>2037</v>
          </cell>
          <cell r="AN22" t="str">
            <v>令和19年度</v>
          </cell>
          <cell r="AO22" t="str">
            <v>令和19年度</v>
          </cell>
          <cell r="AP22">
            <v>83</v>
          </cell>
          <cell r="AQ22">
            <v>64</v>
          </cell>
          <cell r="AR22">
            <v>85</v>
          </cell>
          <cell r="AS22" t="str">
            <v>R19</v>
          </cell>
          <cell r="AV22" t="str">
            <v/>
          </cell>
          <cell r="AW22" t="str">
            <v/>
          </cell>
          <cell r="AX22" t="str">
            <v/>
          </cell>
        </row>
        <row r="23">
          <cell r="F23" t="str">
            <v/>
          </cell>
          <cell r="J23" t="str">
            <v/>
          </cell>
          <cell r="P23" t="str">
            <v>男</v>
          </cell>
          <cell r="S23">
            <v>610</v>
          </cell>
          <cell r="T23" t="str">
            <v>仁保中</v>
          </cell>
          <cell r="V23">
            <v>0</v>
          </cell>
          <cell r="W23" t="b">
            <v>0</v>
          </cell>
          <cell r="X23" t="str">
            <v xml:space="preserve"> </v>
          </cell>
          <cell r="Z23">
            <v>610</v>
          </cell>
          <cell r="AA23" t="str">
            <v>仁保中</v>
          </cell>
          <cell r="AB23" t="str">
            <v>ﾆﾎ</v>
          </cell>
          <cell r="AC23" t="str">
            <v>広島南</v>
          </cell>
          <cell r="AD23" t="str">
            <v>広島</v>
          </cell>
          <cell r="AE23" t="str">
            <v>734-0026</v>
          </cell>
          <cell r="AF23" t="str">
            <v>広島市南区仁保1-56-1</v>
          </cell>
          <cell r="AG23" t="str">
            <v>082-281-1115</v>
          </cell>
          <cell r="AH23" t="str">
            <v>082-581-2174</v>
          </cell>
          <cell r="AI23" t="str">
            <v>南</v>
          </cell>
          <cell r="AJ23" t="str">
            <v>４</v>
          </cell>
          <cell r="AK23" t="str">
            <v>仁保中学校</v>
          </cell>
          <cell r="AM23">
            <v>2038</v>
          </cell>
          <cell r="AN23" t="str">
            <v>令和20年度</v>
          </cell>
          <cell r="AO23" t="str">
            <v>令和20年度</v>
          </cell>
          <cell r="AP23">
            <v>84</v>
          </cell>
          <cell r="AQ23">
            <v>65</v>
          </cell>
          <cell r="AR23">
            <v>86</v>
          </cell>
          <cell r="AS23" t="str">
            <v>R20</v>
          </cell>
          <cell r="AV23" t="str">
            <v/>
          </cell>
          <cell r="AW23" t="str">
            <v/>
          </cell>
          <cell r="AX23" t="str">
            <v/>
          </cell>
        </row>
        <row r="24">
          <cell r="F24" t="str">
            <v/>
          </cell>
          <cell r="J24" t="str">
            <v/>
          </cell>
          <cell r="P24" t="str">
            <v>男</v>
          </cell>
          <cell r="S24">
            <v>640</v>
          </cell>
          <cell r="T24" t="str">
            <v>楠那中</v>
          </cell>
          <cell r="V24">
            <v>0</v>
          </cell>
          <cell r="W24" t="b">
            <v>0</v>
          </cell>
          <cell r="X24" t="str">
            <v xml:space="preserve"> </v>
          </cell>
          <cell r="Z24">
            <v>640</v>
          </cell>
          <cell r="AA24" t="str">
            <v>楠那中</v>
          </cell>
          <cell r="AB24" t="str">
            <v>ｸｽﾅ</v>
          </cell>
          <cell r="AC24" t="str">
            <v>広島南</v>
          </cell>
          <cell r="AD24" t="str">
            <v>広島</v>
          </cell>
          <cell r="AE24" t="str">
            <v>734-0032</v>
          </cell>
          <cell r="AF24" t="str">
            <v>広島市南区楠那町4-1</v>
          </cell>
          <cell r="AG24" t="str">
            <v>082-255-0415</v>
          </cell>
          <cell r="AH24" t="str">
            <v>082-252-0443</v>
          </cell>
          <cell r="AI24" t="str">
            <v>南</v>
          </cell>
          <cell r="AJ24" t="str">
            <v>５</v>
          </cell>
          <cell r="AK24" t="str">
            <v>楠那中学校</v>
          </cell>
          <cell r="AM24">
            <v>2039</v>
          </cell>
          <cell r="AN24" t="str">
            <v>令和21年度</v>
          </cell>
          <cell r="AO24" t="str">
            <v>令和21年度</v>
          </cell>
          <cell r="AP24">
            <v>85</v>
          </cell>
          <cell r="AQ24">
            <v>66</v>
          </cell>
          <cell r="AR24">
            <v>87</v>
          </cell>
          <cell r="AS24" t="str">
            <v>R21</v>
          </cell>
          <cell r="AV24" t="str">
            <v/>
          </cell>
          <cell r="AW24" t="str">
            <v/>
          </cell>
          <cell r="AX24" t="str">
            <v/>
          </cell>
        </row>
        <row r="25">
          <cell r="F25" t="str">
            <v/>
          </cell>
          <cell r="J25" t="str">
            <v/>
          </cell>
          <cell r="P25" t="str">
            <v>男</v>
          </cell>
          <cell r="S25">
            <v>670</v>
          </cell>
          <cell r="T25" t="str">
            <v>宇品中</v>
          </cell>
          <cell r="V25">
            <v>0</v>
          </cell>
          <cell r="W25" t="b">
            <v>0</v>
          </cell>
          <cell r="X25" t="str">
            <v xml:space="preserve"> </v>
          </cell>
          <cell r="Z25">
            <v>670</v>
          </cell>
          <cell r="AA25" t="str">
            <v>宇品中</v>
          </cell>
          <cell r="AB25" t="str">
            <v>ｳｼﾞﾅ</v>
          </cell>
          <cell r="AC25" t="str">
            <v>広島南</v>
          </cell>
          <cell r="AD25" t="str">
            <v>広島</v>
          </cell>
          <cell r="AE25" t="str">
            <v>734-0003</v>
          </cell>
          <cell r="AF25" t="str">
            <v>広島市南区宇品東5-1-51</v>
          </cell>
          <cell r="AG25" t="str">
            <v>082-251-5368</v>
          </cell>
          <cell r="AH25" t="str">
            <v>082-252-1680</v>
          </cell>
          <cell r="AI25" t="str">
            <v>南</v>
          </cell>
          <cell r="AJ25" t="str">
            <v>６</v>
          </cell>
          <cell r="AK25" t="str">
            <v>宇品中学校</v>
          </cell>
          <cell r="AM25">
            <v>2040</v>
          </cell>
          <cell r="AN25" t="str">
            <v>令和22年度</v>
          </cell>
          <cell r="AO25" t="str">
            <v>令和22年度</v>
          </cell>
          <cell r="AP25">
            <v>86</v>
          </cell>
          <cell r="AQ25">
            <v>67</v>
          </cell>
          <cell r="AR25">
            <v>88</v>
          </cell>
          <cell r="AS25" t="str">
            <v>R22</v>
          </cell>
          <cell r="AV25" t="str">
            <v/>
          </cell>
          <cell r="AW25" t="str">
            <v/>
          </cell>
          <cell r="AX25" t="str">
            <v/>
          </cell>
        </row>
        <row r="26">
          <cell r="F26" t="str">
            <v/>
          </cell>
          <cell r="J26" t="str">
            <v/>
          </cell>
          <cell r="P26" t="str">
            <v>男</v>
          </cell>
          <cell r="S26">
            <v>700</v>
          </cell>
          <cell r="T26" t="str">
            <v>似島中</v>
          </cell>
          <cell r="V26">
            <v>0</v>
          </cell>
          <cell r="W26" t="b">
            <v>0</v>
          </cell>
          <cell r="X26" t="str">
            <v xml:space="preserve"> </v>
          </cell>
          <cell r="Z26">
            <v>700</v>
          </cell>
          <cell r="AA26" t="str">
            <v>似島中</v>
          </cell>
          <cell r="AB26" t="str">
            <v>ﾆﾉｼﾏ</v>
          </cell>
          <cell r="AC26" t="str">
            <v>広島南</v>
          </cell>
          <cell r="AD26" t="str">
            <v>広島</v>
          </cell>
          <cell r="AE26" t="str">
            <v>734-0017</v>
          </cell>
          <cell r="AF26" t="str">
            <v>広島市南区似島町字南風泊2250番地</v>
          </cell>
          <cell r="AG26" t="str">
            <v>082-259-2003</v>
          </cell>
          <cell r="AH26" t="str">
            <v>082-259-2183</v>
          </cell>
          <cell r="AI26" t="str">
            <v>南</v>
          </cell>
          <cell r="AJ26" t="str">
            <v>７</v>
          </cell>
          <cell r="AK26" t="str">
            <v>似島中学校</v>
          </cell>
          <cell r="AM26">
            <v>2041</v>
          </cell>
          <cell r="AN26" t="str">
            <v>令和23年度</v>
          </cell>
          <cell r="AO26" t="str">
            <v>令和23年度</v>
          </cell>
          <cell r="AP26">
            <v>87</v>
          </cell>
          <cell r="AQ26">
            <v>68</v>
          </cell>
          <cell r="AR26">
            <v>89</v>
          </cell>
          <cell r="AS26" t="str">
            <v>R23</v>
          </cell>
          <cell r="AV26" t="str">
            <v/>
          </cell>
          <cell r="AW26" t="str">
            <v/>
          </cell>
          <cell r="AX26" t="str">
            <v/>
          </cell>
        </row>
        <row r="27">
          <cell r="F27" t="str">
            <v/>
          </cell>
          <cell r="J27" t="str">
            <v/>
          </cell>
          <cell r="P27" t="str">
            <v>男</v>
          </cell>
          <cell r="S27">
            <v>730</v>
          </cell>
          <cell r="T27" t="str">
            <v>似島学園中</v>
          </cell>
          <cell r="V27">
            <v>0</v>
          </cell>
          <cell r="W27" t="b">
            <v>0</v>
          </cell>
          <cell r="X27" t="str">
            <v xml:space="preserve"> </v>
          </cell>
          <cell r="Z27">
            <v>730</v>
          </cell>
          <cell r="AA27" t="str">
            <v>似島学園中</v>
          </cell>
          <cell r="AB27" t="str">
            <v>ﾆﾉｼﾏｶﾞｸｴﾝ</v>
          </cell>
          <cell r="AC27" t="str">
            <v>広島南</v>
          </cell>
          <cell r="AD27" t="str">
            <v>広島</v>
          </cell>
          <cell r="AE27" t="str">
            <v>734-0017</v>
          </cell>
          <cell r="AF27" t="str">
            <v>広島市南区似島町長谷1487</v>
          </cell>
          <cell r="AG27" t="str">
            <v>082-259-2311</v>
          </cell>
          <cell r="AH27" t="str">
            <v>082-259-1858</v>
          </cell>
          <cell r="AI27" t="str">
            <v>南</v>
          </cell>
          <cell r="AJ27" t="str">
            <v>８</v>
          </cell>
          <cell r="AK27" t="str">
            <v>似島学園中学校</v>
          </cell>
          <cell r="AM27">
            <v>2042</v>
          </cell>
          <cell r="AN27" t="str">
            <v>令和24年度</v>
          </cell>
          <cell r="AO27" t="str">
            <v>令和24年度</v>
          </cell>
          <cell r="AP27">
            <v>88</v>
          </cell>
          <cell r="AQ27">
            <v>69</v>
          </cell>
          <cell r="AR27">
            <v>90</v>
          </cell>
          <cell r="AS27" t="str">
            <v>R24</v>
          </cell>
          <cell r="AV27" t="str">
            <v/>
          </cell>
          <cell r="AW27" t="str">
            <v/>
          </cell>
          <cell r="AX27" t="str">
            <v/>
          </cell>
        </row>
        <row r="28">
          <cell r="F28" t="str">
            <v/>
          </cell>
          <cell r="J28" t="str">
            <v/>
          </cell>
          <cell r="P28" t="str">
            <v>男</v>
          </cell>
          <cell r="S28">
            <v>760</v>
          </cell>
          <cell r="T28" t="str">
            <v>広大附中</v>
          </cell>
          <cell r="V28">
            <v>0</v>
          </cell>
          <cell r="W28" t="b">
            <v>0</v>
          </cell>
          <cell r="X28" t="str">
            <v xml:space="preserve"> </v>
          </cell>
          <cell r="Z28">
            <v>760</v>
          </cell>
          <cell r="AA28" t="str">
            <v>広大附中</v>
          </cell>
          <cell r="AB28" t="str">
            <v>ﾋﾛﾀﾞｲﾌ</v>
          </cell>
          <cell r="AC28" t="str">
            <v>広島南</v>
          </cell>
          <cell r="AD28" t="str">
            <v>広島</v>
          </cell>
          <cell r="AE28" t="str">
            <v>734-0005</v>
          </cell>
          <cell r="AF28" t="str">
            <v>広島市南区翠1-1-1</v>
          </cell>
          <cell r="AG28" t="str">
            <v>082-251-0192</v>
          </cell>
          <cell r="AH28" t="str">
            <v>082-252-0725</v>
          </cell>
          <cell r="AI28" t="str">
            <v>南</v>
          </cell>
          <cell r="AJ28" t="str">
            <v>９</v>
          </cell>
          <cell r="AK28" t="str">
            <v>広大附中学校</v>
          </cell>
          <cell r="AM28">
            <v>2043</v>
          </cell>
          <cell r="AN28" t="str">
            <v>令和25年度</v>
          </cell>
          <cell r="AO28" t="str">
            <v>令和25年度</v>
          </cell>
          <cell r="AP28">
            <v>89</v>
          </cell>
          <cell r="AQ28">
            <v>70</v>
          </cell>
          <cell r="AR28">
            <v>91</v>
          </cell>
          <cell r="AS28" t="str">
            <v>R25</v>
          </cell>
          <cell r="AV28" t="str">
            <v/>
          </cell>
          <cell r="AW28" t="str">
            <v/>
          </cell>
          <cell r="AX28" t="str">
            <v/>
          </cell>
        </row>
        <row r="29">
          <cell r="F29" t="str">
            <v/>
          </cell>
          <cell r="J29" t="str">
            <v/>
          </cell>
          <cell r="P29" t="str">
            <v>男</v>
          </cell>
          <cell r="S29">
            <v>790</v>
          </cell>
          <cell r="T29" t="str">
            <v>広大東雲中</v>
          </cell>
          <cell r="V29">
            <v>0</v>
          </cell>
          <cell r="W29" t="b">
            <v>0</v>
          </cell>
          <cell r="X29" t="str">
            <v xml:space="preserve"> </v>
          </cell>
          <cell r="Z29">
            <v>790</v>
          </cell>
          <cell r="AA29" t="str">
            <v>広大東雲中</v>
          </cell>
          <cell r="AB29" t="str">
            <v>ﾋﾛﾀﾞｲｼﾉﾉﾒ</v>
          </cell>
          <cell r="AC29" t="str">
            <v>広島南</v>
          </cell>
          <cell r="AD29" t="str">
            <v>広島</v>
          </cell>
          <cell r="AE29" t="str">
            <v>734-0022</v>
          </cell>
          <cell r="AF29" t="str">
            <v>広島市南区東雲3-1-33</v>
          </cell>
          <cell r="AG29" t="str">
            <v>082-890-5222</v>
          </cell>
          <cell r="AH29" t="str">
            <v>082-890-5226</v>
          </cell>
          <cell r="AI29" t="str">
            <v>南</v>
          </cell>
          <cell r="AJ29" t="str">
            <v>１０</v>
          </cell>
          <cell r="AK29" t="str">
            <v>広大東雲中学校</v>
          </cell>
          <cell r="AM29">
            <v>2044</v>
          </cell>
          <cell r="AN29" t="str">
            <v>令和26年度</v>
          </cell>
          <cell r="AO29" t="str">
            <v>令和26年度</v>
          </cell>
          <cell r="AP29">
            <v>90</v>
          </cell>
          <cell r="AQ29">
            <v>71</v>
          </cell>
          <cell r="AR29">
            <v>92</v>
          </cell>
          <cell r="AS29" t="str">
            <v>R26</v>
          </cell>
          <cell r="AV29" t="str">
            <v/>
          </cell>
          <cell r="AW29" t="str">
            <v/>
          </cell>
          <cell r="AX29" t="str">
            <v/>
          </cell>
        </row>
        <row r="30">
          <cell r="F30" t="str">
            <v/>
          </cell>
          <cell r="J30" t="str">
            <v/>
          </cell>
          <cell r="P30" t="str">
            <v>男</v>
          </cell>
          <cell r="S30">
            <v>820</v>
          </cell>
          <cell r="T30" t="str">
            <v>比治山女子中</v>
          </cell>
          <cell r="V30">
            <v>0</v>
          </cell>
          <cell r="W30" t="b">
            <v>0</v>
          </cell>
          <cell r="X30" t="str">
            <v xml:space="preserve"> </v>
          </cell>
          <cell r="Z30">
            <v>820</v>
          </cell>
          <cell r="AA30" t="str">
            <v>比治山女子中</v>
          </cell>
          <cell r="AB30" t="str">
            <v>ﾋｼﾞﾔﾏｼﾞｮｼ</v>
          </cell>
          <cell r="AC30" t="str">
            <v>広島南</v>
          </cell>
          <cell r="AD30" t="str">
            <v>広島</v>
          </cell>
          <cell r="AE30" t="str">
            <v>734-0044</v>
          </cell>
          <cell r="AF30" t="str">
            <v>広島市南区西霞町5-16</v>
          </cell>
          <cell r="AG30" t="str">
            <v>082-251-4478</v>
          </cell>
          <cell r="AH30" t="str">
            <v>082-251-5262</v>
          </cell>
          <cell r="AI30" t="str">
            <v>南</v>
          </cell>
          <cell r="AJ30" t="str">
            <v>１１</v>
          </cell>
          <cell r="AK30" t="str">
            <v>比治山女子中学校</v>
          </cell>
          <cell r="AM30">
            <v>2045</v>
          </cell>
          <cell r="AN30" t="str">
            <v>令和27年度</v>
          </cell>
          <cell r="AO30" t="str">
            <v>令和27年度</v>
          </cell>
          <cell r="AP30">
            <v>91</v>
          </cell>
          <cell r="AQ30">
            <v>72</v>
          </cell>
          <cell r="AR30">
            <v>93</v>
          </cell>
          <cell r="AS30" t="str">
            <v>R27</v>
          </cell>
          <cell r="AV30" t="str">
            <v/>
          </cell>
          <cell r="AW30" t="str">
            <v/>
          </cell>
          <cell r="AX30" t="str">
            <v/>
          </cell>
        </row>
        <row r="31">
          <cell r="F31" t="str">
            <v/>
          </cell>
          <cell r="J31" t="str">
            <v/>
          </cell>
          <cell r="P31" t="str">
            <v>男</v>
          </cell>
          <cell r="S31">
            <v>850</v>
          </cell>
          <cell r="T31" t="str">
            <v>中広中</v>
          </cell>
          <cell r="V31">
            <v>0</v>
          </cell>
          <cell r="W31" t="b">
            <v>0</v>
          </cell>
          <cell r="X31" t="str">
            <v xml:space="preserve"> </v>
          </cell>
          <cell r="Z31">
            <v>850</v>
          </cell>
          <cell r="AA31" t="str">
            <v>中広中</v>
          </cell>
          <cell r="AB31" t="str">
            <v>ﾅｶﾋﾛ</v>
          </cell>
          <cell r="AC31" t="str">
            <v>広島西</v>
          </cell>
          <cell r="AD31" t="str">
            <v>広島</v>
          </cell>
          <cell r="AE31" t="str">
            <v>733-0012</v>
          </cell>
          <cell r="AF31" t="str">
            <v>広島市西区中広町3-1-41</v>
          </cell>
          <cell r="AG31" t="str">
            <v>082-232-2291</v>
          </cell>
          <cell r="AH31" t="str">
            <v>082-231-7417</v>
          </cell>
          <cell r="AI31" t="str">
            <v>西</v>
          </cell>
          <cell r="AJ31" t="str">
            <v>１</v>
          </cell>
          <cell r="AK31" t="str">
            <v>中広中学校</v>
          </cell>
          <cell r="AM31">
            <v>2046</v>
          </cell>
          <cell r="AN31" t="str">
            <v>令和28年度</v>
          </cell>
          <cell r="AO31" t="str">
            <v>令和28年度</v>
          </cell>
          <cell r="AP31">
            <v>92</v>
          </cell>
          <cell r="AQ31">
            <v>73</v>
          </cell>
          <cell r="AR31">
            <v>94</v>
          </cell>
          <cell r="AS31" t="str">
            <v>R28</v>
          </cell>
          <cell r="AV31" t="str">
            <v/>
          </cell>
          <cell r="AW31" t="str">
            <v/>
          </cell>
          <cell r="AX31" t="str">
            <v/>
          </cell>
        </row>
        <row r="32">
          <cell r="F32" t="str">
            <v/>
          </cell>
          <cell r="J32" t="str">
            <v/>
          </cell>
          <cell r="P32" t="str">
            <v>男</v>
          </cell>
          <cell r="S32">
            <v>880</v>
          </cell>
          <cell r="T32" t="str">
            <v>観音中</v>
          </cell>
          <cell r="V32">
            <v>0</v>
          </cell>
          <cell r="W32" t="b">
            <v>0</v>
          </cell>
          <cell r="X32" t="str">
            <v xml:space="preserve"> </v>
          </cell>
          <cell r="Z32">
            <v>880</v>
          </cell>
          <cell r="AA32" t="str">
            <v>観音中</v>
          </cell>
          <cell r="AB32" t="str">
            <v>ｶﾝｵﾝ</v>
          </cell>
          <cell r="AC32" t="str">
            <v>広島西</v>
          </cell>
          <cell r="AD32" t="str">
            <v>広島</v>
          </cell>
          <cell r="AE32" t="str">
            <v>733-0815</v>
          </cell>
          <cell r="AF32" t="str">
            <v>広島市西区南観音3-4-6</v>
          </cell>
          <cell r="AG32" t="str">
            <v>082-232-0458</v>
          </cell>
          <cell r="AH32" t="str">
            <v>082-234-0496</v>
          </cell>
          <cell r="AI32" t="str">
            <v>西</v>
          </cell>
          <cell r="AJ32" t="str">
            <v>２</v>
          </cell>
          <cell r="AK32" t="str">
            <v>観音中学校</v>
          </cell>
          <cell r="AM32">
            <v>2047</v>
          </cell>
          <cell r="AN32" t="str">
            <v>令和29年度</v>
          </cell>
          <cell r="AO32" t="str">
            <v>令和29年度</v>
          </cell>
          <cell r="AP32">
            <v>93</v>
          </cell>
          <cell r="AQ32">
            <v>74</v>
          </cell>
          <cell r="AR32">
            <v>95</v>
          </cell>
          <cell r="AS32" t="str">
            <v>R29</v>
          </cell>
          <cell r="AV32" t="str">
            <v/>
          </cell>
          <cell r="AW32" t="str">
            <v/>
          </cell>
          <cell r="AX32" t="str">
            <v/>
          </cell>
        </row>
        <row r="33">
          <cell r="F33" t="str">
            <v/>
          </cell>
          <cell r="J33" t="str">
            <v/>
          </cell>
          <cell r="P33" t="str">
            <v>男</v>
          </cell>
          <cell r="S33">
            <v>910</v>
          </cell>
          <cell r="T33" t="str">
            <v>己斐中</v>
          </cell>
          <cell r="V33">
            <v>0</v>
          </cell>
          <cell r="W33" t="b">
            <v>0</v>
          </cell>
          <cell r="X33" t="str">
            <v xml:space="preserve"> </v>
          </cell>
          <cell r="Z33">
            <v>910</v>
          </cell>
          <cell r="AA33" t="str">
            <v>己斐中</v>
          </cell>
          <cell r="AB33" t="str">
            <v>ｺｲ</v>
          </cell>
          <cell r="AC33" t="str">
            <v>広島西</v>
          </cell>
          <cell r="AD33" t="str">
            <v>広島</v>
          </cell>
          <cell r="AE33" t="str">
            <v>733-0815</v>
          </cell>
          <cell r="AF33" t="str">
            <v>広島市西区己斐上3-35-1</v>
          </cell>
          <cell r="AG33" t="str">
            <v>082-271-2260</v>
          </cell>
          <cell r="AH33" t="str">
            <v>082-271-5499</v>
          </cell>
          <cell r="AI33" t="str">
            <v>西</v>
          </cell>
          <cell r="AJ33" t="str">
            <v>３</v>
          </cell>
          <cell r="AK33" t="str">
            <v>己斐中学校</v>
          </cell>
          <cell r="AM33">
            <v>2048</v>
          </cell>
          <cell r="AN33" t="str">
            <v>令和30年度</v>
          </cell>
          <cell r="AO33" t="str">
            <v>令和30年度</v>
          </cell>
          <cell r="AP33">
            <v>94</v>
          </cell>
          <cell r="AQ33">
            <v>75</v>
          </cell>
          <cell r="AR33">
            <v>96</v>
          </cell>
          <cell r="AS33" t="str">
            <v>R30</v>
          </cell>
          <cell r="AV33" t="str">
            <v/>
          </cell>
          <cell r="AW33" t="str">
            <v/>
          </cell>
          <cell r="AX33" t="str">
            <v/>
          </cell>
        </row>
        <row r="34">
          <cell r="F34" t="str">
            <v/>
          </cell>
          <cell r="J34" t="str">
            <v/>
          </cell>
          <cell r="P34" t="str">
            <v>男</v>
          </cell>
          <cell r="S34">
            <v>940</v>
          </cell>
          <cell r="T34" t="str">
            <v>庚午中</v>
          </cell>
          <cell r="V34">
            <v>0</v>
          </cell>
          <cell r="W34" t="b">
            <v>0</v>
          </cell>
          <cell r="X34" t="str">
            <v xml:space="preserve"> </v>
          </cell>
          <cell r="Z34">
            <v>940</v>
          </cell>
          <cell r="AA34" t="str">
            <v>庚午中</v>
          </cell>
          <cell r="AB34" t="str">
            <v>ｺｳｺﾞ</v>
          </cell>
          <cell r="AC34" t="str">
            <v>広島西</v>
          </cell>
          <cell r="AD34" t="str">
            <v>広島</v>
          </cell>
          <cell r="AE34" t="str">
            <v>733-0822</v>
          </cell>
          <cell r="AF34" t="str">
            <v>広島市西区庚午中4-12-48</v>
          </cell>
          <cell r="AG34" t="str">
            <v>082-271-0001</v>
          </cell>
          <cell r="AH34" t="str">
            <v>082-271-9944</v>
          </cell>
          <cell r="AI34" t="str">
            <v>西</v>
          </cell>
          <cell r="AJ34" t="str">
            <v>４</v>
          </cell>
          <cell r="AK34" t="str">
            <v>庚午中学校</v>
          </cell>
          <cell r="AM34">
            <v>2049</v>
          </cell>
          <cell r="AO34" t="str">
            <v/>
          </cell>
          <cell r="AP34">
            <v>95</v>
          </cell>
          <cell r="AQ34">
            <v>76</v>
          </cell>
          <cell r="AR34">
            <v>97</v>
          </cell>
          <cell r="AV34" t="str">
            <v/>
          </cell>
          <cell r="AW34" t="str">
            <v/>
          </cell>
          <cell r="AX34" t="str">
            <v/>
          </cell>
        </row>
        <row r="35">
          <cell r="F35" t="str">
            <v/>
          </cell>
          <cell r="J35" t="str">
            <v/>
          </cell>
          <cell r="P35" t="str">
            <v>男</v>
          </cell>
          <cell r="S35">
            <v>970</v>
          </cell>
          <cell r="T35" t="str">
            <v>井口中</v>
          </cell>
          <cell r="V35">
            <v>0</v>
          </cell>
          <cell r="W35" t="b">
            <v>0</v>
          </cell>
          <cell r="X35" t="str">
            <v xml:space="preserve"> </v>
          </cell>
          <cell r="Z35">
            <v>970</v>
          </cell>
          <cell r="AA35" t="str">
            <v>井口中</v>
          </cell>
          <cell r="AB35" t="str">
            <v>ｲﾉｸﾁ</v>
          </cell>
          <cell r="AC35" t="str">
            <v>広島西</v>
          </cell>
          <cell r="AD35" t="str">
            <v>広島</v>
          </cell>
          <cell r="AE35" t="str">
            <v>733-0841</v>
          </cell>
          <cell r="AF35" t="str">
            <v>広島市西区井口明神2-12-1</v>
          </cell>
          <cell r="AG35" t="str">
            <v>082-277-5747</v>
          </cell>
          <cell r="AH35" t="str">
            <v>082-279-8057</v>
          </cell>
          <cell r="AI35" t="str">
            <v>西</v>
          </cell>
          <cell r="AJ35" t="str">
            <v>５</v>
          </cell>
          <cell r="AK35" t="str">
            <v>井口中学校</v>
          </cell>
          <cell r="AM35">
            <v>2050</v>
          </cell>
          <cell r="AO35" t="str">
            <v/>
          </cell>
          <cell r="AP35">
            <v>96</v>
          </cell>
          <cell r="AQ35">
            <v>77</v>
          </cell>
          <cell r="AR35">
            <v>98</v>
          </cell>
          <cell r="AV35" t="str">
            <v/>
          </cell>
          <cell r="AW35" t="str">
            <v/>
          </cell>
          <cell r="AX35" t="str">
            <v/>
          </cell>
        </row>
        <row r="36">
          <cell r="F36" t="str">
            <v/>
          </cell>
          <cell r="J36" t="str">
            <v/>
          </cell>
          <cell r="P36" t="str">
            <v>男</v>
          </cell>
          <cell r="S36">
            <v>1000</v>
          </cell>
          <cell r="T36" t="str">
            <v>古田中</v>
          </cell>
          <cell r="V36">
            <v>0</v>
          </cell>
          <cell r="W36" t="b">
            <v>0</v>
          </cell>
          <cell r="X36" t="str">
            <v xml:space="preserve"> </v>
          </cell>
          <cell r="Z36">
            <v>1000</v>
          </cell>
          <cell r="AA36" t="str">
            <v>古田中</v>
          </cell>
          <cell r="AB36" t="str">
            <v>ﾌﾙﾀ</v>
          </cell>
          <cell r="AC36" t="str">
            <v>広島西</v>
          </cell>
          <cell r="AD36" t="str">
            <v>広島</v>
          </cell>
          <cell r="AE36" t="str">
            <v>733-0874</v>
          </cell>
          <cell r="AF36" t="str">
            <v>広島市西区古江西町27-1</v>
          </cell>
          <cell r="AG36" t="str">
            <v>082-271-4661</v>
          </cell>
          <cell r="AH36" t="str">
            <v>082-271-4976</v>
          </cell>
          <cell r="AI36" t="str">
            <v>西</v>
          </cell>
          <cell r="AJ36" t="str">
            <v>６</v>
          </cell>
          <cell r="AK36" t="str">
            <v>古田中学校</v>
          </cell>
          <cell r="AM36">
            <v>2051</v>
          </cell>
          <cell r="AO36" t="str">
            <v/>
          </cell>
          <cell r="AP36">
            <v>97</v>
          </cell>
          <cell r="AQ36">
            <v>78</v>
          </cell>
          <cell r="AR36">
            <v>99</v>
          </cell>
          <cell r="AV36" t="str">
            <v/>
          </cell>
          <cell r="AW36" t="str">
            <v/>
          </cell>
          <cell r="AX36" t="str">
            <v/>
          </cell>
        </row>
        <row r="37">
          <cell r="F37" t="str">
            <v/>
          </cell>
          <cell r="J37" t="str">
            <v/>
          </cell>
          <cell r="P37" t="str">
            <v>男</v>
          </cell>
          <cell r="S37">
            <v>1030</v>
          </cell>
          <cell r="T37" t="str">
            <v>己斐上中</v>
          </cell>
          <cell r="V37">
            <v>0</v>
          </cell>
          <cell r="W37" t="b">
            <v>0</v>
          </cell>
          <cell r="X37" t="str">
            <v xml:space="preserve"> </v>
          </cell>
          <cell r="Z37">
            <v>1030</v>
          </cell>
          <cell r="AA37" t="str">
            <v>己斐上中</v>
          </cell>
          <cell r="AB37" t="str">
            <v>ｺｲｳｴ</v>
          </cell>
          <cell r="AC37" t="str">
            <v>広島西</v>
          </cell>
          <cell r="AD37" t="str">
            <v>広島</v>
          </cell>
          <cell r="AE37" t="str">
            <v>733-0815</v>
          </cell>
          <cell r="AF37" t="str">
            <v>広島市西区己斐上6-452-4</v>
          </cell>
          <cell r="AG37" t="str">
            <v>082-271-1137</v>
          </cell>
          <cell r="AH37" t="str">
            <v>082-271-6433</v>
          </cell>
          <cell r="AI37" t="str">
            <v>西</v>
          </cell>
          <cell r="AJ37" t="str">
            <v>７</v>
          </cell>
          <cell r="AK37" t="str">
            <v>己斐上中学校</v>
          </cell>
          <cell r="AM37">
            <v>2052</v>
          </cell>
          <cell r="AO37" t="str">
            <v/>
          </cell>
          <cell r="AP37">
            <v>98</v>
          </cell>
          <cell r="AQ37">
            <v>79</v>
          </cell>
          <cell r="AR37">
            <v>100</v>
          </cell>
          <cell r="AV37" t="str">
            <v/>
          </cell>
          <cell r="AW37" t="str">
            <v/>
          </cell>
          <cell r="AX37" t="str">
            <v/>
          </cell>
        </row>
        <row r="38">
          <cell r="F38" t="str">
            <v/>
          </cell>
          <cell r="J38" t="str">
            <v/>
          </cell>
          <cell r="P38" t="str">
            <v>男</v>
          </cell>
          <cell r="S38">
            <v>1060</v>
          </cell>
          <cell r="T38" t="str">
            <v>井口台中</v>
          </cell>
          <cell r="V38">
            <v>0</v>
          </cell>
          <cell r="W38" t="b">
            <v>0</v>
          </cell>
          <cell r="X38" t="str">
            <v xml:space="preserve"> </v>
          </cell>
          <cell r="Z38">
            <v>1060</v>
          </cell>
          <cell r="AA38" t="str">
            <v>井口台中</v>
          </cell>
          <cell r="AB38" t="str">
            <v>ｲﾉｸﾁﾀﾞｲ</v>
          </cell>
          <cell r="AC38" t="str">
            <v>広島西</v>
          </cell>
          <cell r="AD38" t="str">
            <v>広島</v>
          </cell>
          <cell r="AE38" t="str">
            <v>733-0844</v>
          </cell>
          <cell r="AF38" t="str">
            <v>広島市西区井口台4-2-1</v>
          </cell>
          <cell r="AG38" t="str">
            <v>082-279-9701</v>
          </cell>
          <cell r="AH38" t="str">
            <v>082-279-9702</v>
          </cell>
          <cell r="AI38" t="str">
            <v>西</v>
          </cell>
          <cell r="AJ38" t="str">
            <v>８</v>
          </cell>
          <cell r="AK38" t="str">
            <v>井口台中学校</v>
          </cell>
          <cell r="AM38">
            <v>2053</v>
          </cell>
          <cell r="AO38" t="str">
            <v/>
          </cell>
          <cell r="AP38">
            <v>99</v>
          </cell>
          <cell r="AQ38">
            <v>80</v>
          </cell>
          <cell r="AR38">
            <v>101</v>
          </cell>
          <cell r="AV38" t="str">
            <v/>
          </cell>
          <cell r="AW38" t="str">
            <v/>
          </cell>
          <cell r="AX38" t="str">
            <v/>
          </cell>
        </row>
        <row r="39">
          <cell r="F39" t="str">
            <v/>
          </cell>
          <cell r="J39" t="str">
            <v/>
          </cell>
          <cell r="P39" t="str">
            <v>男</v>
          </cell>
          <cell r="S39">
            <v>1090</v>
          </cell>
          <cell r="T39" t="str">
            <v>広島学院中</v>
          </cell>
          <cell r="V39">
            <v>0</v>
          </cell>
          <cell r="W39" t="b">
            <v>0</v>
          </cell>
          <cell r="X39" t="str">
            <v xml:space="preserve"> </v>
          </cell>
          <cell r="Z39">
            <v>1090</v>
          </cell>
          <cell r="AA39" t="str">
            <v>広島学院中</v>
          </cell>
          <cell r="AB39" t="str">
            <v>ﾋﾛｼﾏｶﾞｸｲﾝ</v>
          </cell>
          <cell r="AC39" t="str">
            <v>広島西</v>
          </cell>
          <cell r="AD39" t="str">
            <v>広島</v>
          </cell>
          <cell r="AE39" t="str">
            <v>733-0875</v>
          </cell>
          <cell r="AF39" t="str">
            <v>広島市西区古江上1-630</v>
          </cell>
          <cell r="AG39" t="str">
            <v>082-271-0241</v>
          </cell>
          <cell r="AH39" t="str">
            <v>082-271-6784</v>
          </cell>
          <cell r="AI39" t="str">
            <v>西</v>
          </cell>
          <cell r="AJ39" t="str">
            <v>９</v>
          </cell>
          <cell r="AK39" t="str">
            <v>広島学院</v>
          </cell>
          <cell r="AM39">
            <v>2054</v>
          </cell>
          <cell r="AO39" t="str">
            <v/>
          </cell>
          <cell r="AP39">
            <v>100</v>
          </cell>
          <cell r="AQ39">
            <v>81</v>
          </cell>
          <cell r="AR39">
            <v>102</v>
          </cell>
          <cell r="AV39" t="str">
            <v/>
          </cell>
          <cell r="AW39" t="str">
            <v/>
          </cell>
          <cell r="AX39" t="str">
            <v/>
          </cell>
        </row>
        <row r="40">
          <cell r="F40" t="str">
            <v/>
          </cell>
          <cell r="J40" t="str">
            <v/>
          </cell>
          <cell r="P40" t="str">
            <v>男</v>
          </cell>
          <cell r="S40">
            <v>1120</v>
          </cell>
          <cell r="T40" t="str">
            <v>崇徳中</v>
          </cell>
          <cell r="V40">
            <v>0</v>
          </cell>
          <cell r="W40" t="b">
            <v>0</v>
          </cell>
          <cell r="X40" t="str">
            <v xml:space="preserve"> </v>
          </cell>
          <cell r="Z40">
            <v>1120</v>
          </cell>
          <cell r="AA40" t="str">
            <v>崇徳中</v>
          </cell>
          <cell r="AB40" t="str">
            <v>ｿｳﾄｸ</v>
          </cell>
          <cell r="AC40" t="str">
            <v>広島西</v>
          </cell>
          <cell r="AD40" t="str">
            <v>広島</v>
          </cell>
          <cell r="AE40" t="str">
            <v>733-8511</v>
          </cell>
          <cell r="AF40" t="str">
            <v>広島市西区楠木町4-１5-13</v>
          </cell>
          <cell r="AG40" t="str">
            <v>082-237-9331</v>
          </cell>
          <cell r="AH40" t="str">
            <v>082-230-2897</v>
          </cell>
          <cell r="AI40" t="str">
            <v>西</v>
          </cell>
          <cell r="AJ40" t="str">
            <v>１０</v>
          </cell>
          <cell r="AK40" t="str">
            <v>崇徳中学校</v>
          </cell>
          <cell r="AM40">
            <v>2055</v>
          </cell>
          <cell r="AO40" t="str">
            <v/>
          </cell>
          <cell r="AP40">
            <v>101</v>
          </cell>
          <cell r="AQ40">
            <v>82</v>
          </cell>
          <cell r="AR40">
            <v>103</v>
          </cell>
          <cell r="AV40" t="str">
            <v/>
          </cell>
          <cell r="AW40" t="str">
            <v/>
          </cell>
          <cell r="AX40" t="str">
            <v/>
          </cell>
        </row>
        <row r="41">
          <cell r="F41" t="str">
            <v/>
          </cell>
          <cell r="J41" t="str">
            <v/>
          </cell>
          <cell r="P41" t="str">
            <v>男</v>
          </cell>
          <cell r="S41">
            <v>1150</v>
          </cell>
          <cell r="T41" t="str">
            <v>ひろしま協創中</v>
          </cell>
          <cell r="V41">
            <v>0</v>
          </cell>
          <cell r="W41" t="b">
            <v>0</v>
          </cell>
          <cell r="X41" t="str">
            <v xml:space="preserve"> </v>
          </cell>
          <cell r="Z41">
            <v>1150</v>
          </cell>
          <cell r="AA41" t="str">
            <v>ひろしま協創中</v>
          </cell>
          <cell r="AB41" t="str">
            <v>ﾋﾛｼﾏｷｮｳｿｳ</v>
          </cell>
          <cell r="AC41" t="str">
            <v>広島西</v>
          </cell>
          <cell r="AD41" t="str">
            <v>広島</v>
          </cell>
          <cell r="AE41" t="str">
            <v>733-8622</v>
          </cell>
          <cell r="AF41" t="str">
            <v>広島市西区井口4-6-18</v>
          </cell>
          <cell r="AG41" t="str">
            <v>082-278-1101</v>
          </cell>
          <cell r="AH41" t="str">
            <v>082-279-8383</v>
          </cell>
          <cell r="AI41" t="str">
            <v>西</v>
          </cell>
          <cell r="AJ41" t="str">
            <v>１１</v>
          </cell>
          <cell r="AK41" t="str">
            <v>ひろしま協創中学校</v>
          </cell>
          <cell r="AM41">
            <v>2056</v>
          </cell>
          <cell r="AO41" t="str">
            <v/>
          </cell>
          <cell r="AP41">
            <v>102</v>
          </cell>
          <cell r="AQ41">
            <v>83</v>
          </cell>
          <cell r="AR41">
            <v>104</v>
          </cell>
          <cell r="AV41" t="str">
            <v/>
          </cell>
          <cell r="AW41" t="str">
            <v/>
          </cell>
          <cell r="AX41" t="str">
            <v/>
          </cell>
        </row>
        <row r="42">
          <cell r="F42" t="str">
            <v/>
          </cell>
          <cell r="J42" t="str">
            <v/>
          </cell>
          <cell r="P42" t="str">
            <v>男</v>
          </cell>
          <cell r="S42">
            <v>1180</v>
          </cell>
          <cell r="T42" t="str">
            <v>ＮＤ清心中</v>
          </cell>
          <cell r="V42">
            <v>0</v>
          </cell>
          <cell r="W42" t="b">
            <v>0</v>
          </cell>
          <cell r="X42" t="str">
            <v xml:space="preserve"> </v>
          </cell>
          <cell r="Z42">
            <v>1180</v>
          </cell>
          <cell r="AA42" t="str">
            <v>ＮＤ清心中</v>
          </cell>
          <cell r="AB42" t="str">
            <v>ﾉｰﾄﾙﾀﾞﾑｾｲｼﾝ</v>
          </cell>
          <cell r="AC42" t="str">
            <v>広島西</v>
          </cell>
          <cell r="AD42" t="str">
            <v>広島</v>
          </cell>
          <cell r="AE42" t="str">
            <v>733-0811</v>
          </cell>
          <cell r="AF42" t="str">
            <v>広島市西区己斐東1-10-1</v>
          </cell>
          <cell r="AG42" t="str">
            <v>082-271-1724</v>
          </cell>
          <cell r="AH42" t="str">
            <v>082-272-2596</v>
          </cell>
          <cell r="AI42" t="str">
            <v>西</v>
          </cell>
          <cell r="AJ42" t="str">
            <v>１２</v>
          </cell>
          <cell r="AK42" t="str">
            <v>ＮＤ清心中学校</v>
          </cell>
          <cell r="AM42">
            <v>2057</v>
          </cell>
          <cell r="AO42" t="str">
            <v/>
          </cell>
          <cell r="AP42">
            <v>103</v>
          </cell>
          <cell r="AQ42">
            <v>84</v>
          </cell>
          <cell r="AR42">
            <v>105</v>
          </cell>
          <cell r="AV42" t="str">
            <v/>
          </cell>
          <cell r="AW42" t="str">
            <v/>
          </cell>
          <cell r="AX42" t="str">
            <v/>
          </cell>
        </row>
        <row r="43">
          <cell r="F43" t="str">
            <v/>
          </cell>
          <cell r="J43" t="str">
            <v/>
          </cell>
          <cell r="P43" t="str">
            <v>男</v>
          </cell>
          <cell r="S43">
            <v>1210</v>
          </cell>
          <cell r="T43" t="str">
            <v>広島城南中</v>
          </cell>
          <cell r="V43">
            <v>0</v>
          </cell>
          <cell r="W43" t="b">
            <v>0</v>
          </cell>
          <cell r="X43" t="str">
            <v xml:space="preserve"> </v>
          </cell>
          <cell r="Z43">
            <v>1210</v>
          </cell>
          <cell r="AA43" t="str">
            <v>広島城南中</v>
          </cell>
          <cell r="AB43" t="str">
            <v>ﾋﾛｼﾏｼﾞｮｳﾅﾝ</v>
          </cell>
          <cell r="AC43" t="str">
            <v>広島北</v>
          </cell>
          <cell r="AD43" t="str">
            <v>広島</v>
          </cell>
          <cell r="AE43" t="str">
            <v>731-0102</v>
          </cell>
          <cell r="AF43" t="str">
            <v>広島市安佐南区川内6-8-1</v>
          </cell>
          <cell r="AG43" t="str">
            <v>082-877-3209</v>
          </cell>
          <cell r="AH43" t="str">
            <v>082-870-6309</v>
          </cell>
          <cell r="AI43" t="str">
            <v>安佐南</v>
          </cell>
          <cell r="AJ43" t="str">
            <v>１</v>
          </cell>
          <cell r="AK43" t="str">
            <v>広島城南中学校</v>
          </cell>
          <cell r="AM43">
            <v>2058</v>
          </cell>
          <cell r="AO43" t="str">
            <v/>
          </cell>
          <cell r="AP43">
            <v>104</v>
          </cell>
          <cell r="AQ43">
            <v>85</v>
          </cell>
          <cell r="AR43">
            <v>106</v>
          </cell>
          <cell r="AV43" t="str">
            <v/>
          </cell>
          <cell r="AW43" t="str">
            <v/>
          </cell>
          <cell r="AX43" t="str">
            <v/>
          </cell>
        </row>
        <row r="44">
          <cell r="F44" t="str">
            <v/>
          </cell>
          <cell r="J44" t="str">
            <v/>
          </cell>
          <cell r="P44" t="str">
            <v>男</v>
          </cell>
          <cell r="S44">
            <v>1240</v>
          </cell>
          <cell r="T44" t="str">
            <v>安佐中</v>
          </cell>
          <cell r="V44">
            <v>0</v>
          </cell>
          <cell r="W44" t="b">
            <v>0</v>
          </cell>
          <cell r="X44" t="str">
            <v xml:space="preserve"> </v>
          </cell>
          <cell r="Z44">
            <v>1240</v>
          </cell>
          <cell r="AA44" t="str">
            <v>安佐中</v>
          </cell>
          <cell r="AB44" t="str">
            <v>ｱｻ</v>
          </cell>
          <cell r="AC44" t="str">
            <v>広島北</v>
          </cell>
          <cell r="AD44" t="str">
            <v>広島</v>
          </cell>
          <cell r="AE44" t="str">
            <v>731-0124</v>
          </cell>
          <cell r="AF44" t="str">
            <v>広島市安佐南区大町東4-1-6</v>
          </cell>
          <cell r="AG44" t="str">
            <v>082-877-0111</v>
          </cell>
          <cell r="AH44" t="str">
            <v>082-870-6355</v>
          </cell>
          <cell r="AI44" t="str">
            <v>安佐南</v>
          </cell>
          <cell r="AJ44" t="str">
            <v>２</v>
          </cell>
          <cell r="AK44" t="str">
            <v>安佐中学校</v>
          </cell>
          <cell r="AM44">
            <v>2059</v>
          </cell>
          <cell r="AO44" t="str">
            <v/>
          </cell>
          <cell r="AP44">
            <v>105</v>
          </cell>
          <cell r="AQ44">
            <v>86</v>
          </cell>
          <cell r="AR44">
            <v>107</v>
          </cell>
          <cell r="AV44" t="str">
            <v/>
          </cell>
          <cell r="AW44" t="str">
            <v/>
          </cell>
          <cell r="AX44" t="str">
            <v/>
          </cell>
        </row>
        <row r="45">
          <cell r="F45" t="str">
            <v/>
          </cell>
          <cell r="J45" t="str">
            <v/>
          </cell>
          <cell r="P45" t="str">
            <v>男</v>
          </cell>
          <cell r="S45">
            <v>1270</v>
          </cell>
          <cell r="T45" t="str">
            <v>安西中</v>
          </cell>
          <cell r="V45">
            <v>0</v>
          </cell>
          <cell r="W45" t="b">
            <v>0</v>
          </cell>
          <cell r="X45" t="str">
            <v xml:space="preserve"> </v>
          </cell>
          <cell r="Z45">
            <v>1270</v>
          </cell>
          <cell r="AA45" t="str">
            <v>安西中</v>
          </cell>
          <cell r="AB45" t="str">
            <v>ﾔｽﾆｼ</v>
          </cell>
          <cell r="AC45" t="str">
            <v>広島北</v>
          </cell>
          <cell r="AD45" t="str">
            <v>広島</v>
          </cell>
          <cell r="AE45" t="str">
            <v>731-0142</v>
          </cell>
          <cell r="AF45" t="str">
            <v>広島市安佐南区高取南3-27-1</v>
          </cell>
          <cell r="AG45" t="str">
            <v>082-878-4441</v>
          </cell>
          <cell r="AH45" t="str">
            <v>082-872-9691</v>
          </cell>
          <cell r="AI45" t="str">
            <v>安佐南</v>
          </cell>
          <cell r="AJ45" t="str">
            <v>３</v>
          </cell>
          <cell r="AK45" t="str">
            <v>安西中学校</v>
          </cell>
          <cell r="AM45">
            <v>2060</v>
          </cell>
          <cell r="AO45" t="str">
            <v/>
          </cell>
          <cell r="AP45">
            <v>106</v>
          </cell>
          <cell r="AQ45">
            <v>87</v>
          </cell>
          <cell r="AR45">
            <v>108</v>
          </cell>
          <cell r="AV45" t="str">
            <v/>
          </cell>
          <cell r="AW45" t="str">
            <v/>
          </cell>
          <cell r="AX45" t="str">
            <v/>
          </cell>
        </row>
        <row r="46">
          <cell r="F46" t="str">
            <v/>
          </cell>
          <cell r="J46" t="str">
            <v/>
          </cell>
          <cell r="P46" t="str">
            <v>男</v>
          </cell>
          <cell r="S46">
            <v>1300</v>
          </cell>
          <cell r="T46" t="str">
            <v>祇園中</v>
          </cell>
          <cell r="V46">
            <v>0</v>
          </cell>
          <cell r="W46" t="b">
            <v>0</v>
          </cell>
          <cell r="X46" t="str">
            <v xml:space="preserve"> </v>
          </cell>
          <cell r="Z46">
            <v>1300</v>
          </cell>
          <cell r="AA46" t="str">
            <v>祇園中</v>
          </cell>
          <cell r="AB46" t="str">
            <v>ｷﾞｵﾝ</v>
          </cell>
          <cell r="AC46" t="str">
            <v>広島北</v>
          </cell>
          <cell r="AD46" t="str">
            <v>広島</v>
          </cell>
          <cell r="AE46" t="str">
            <v>731-0138</v>
          </cell>
          <cell r="AF46" t="str">
            <v>広島市安佐南区祇園5-39-1</v>
          </cell>
          <cell r="AG46" t="str">
            <v>082-874-0055</v>
          </cell>
          <cell r="AH46" t="str">
            <v>082-874-6405</v>
          </cell>
          <cell r="AI46" t="str">
            <v>安佐南</v>
          </cell>
          <cell r="AJ46" t="str">
            <v>４</v>
          </cell>
          <cell r="AK46" t="str">
            <v>祇園中学校</v>
          </cell>
          <cell r="AV46" t="str">
            <v/>
          </cell>
          <cell r="AW46" t="str">
            <v/>
          </cell>
          <cell r="AX46" t="str">
            <v/>
          </cell>
        </row>
        <row r="47">
          <cell r="F47" t="str">
            <v/>
          </cell>
          <cell r="J47" t="str">
            <v/>
          </cell>
          <cell r="P47" t="str">
            <v>男</v>
          </cell>
          <cell r="S47">
            <v>1330</v>
          </cell>
          <cell r="T47" t="str">
            <v>祇園東中</v>
          </cell>
          <cell r="V47">
            <v>0</v>
          </cell>
          <cell r="W47" t="b">
            <v>0</v>
          </cell>
          <cell r="X47" t="str">
            <v xml:space="preserve"> </v>
          </cell>
          <cell r="Z47">
            <v>1330</v>
          </cell>
          <cell r="AA47" t="str">
            <v>祇園東中</v>
          </cell>
          <cell r="AB47" t="str">
            <v>ｷﾞｵﾝﾋｶﾞｼ</v>
          </cell>
          <cell r="AC47" t="str">
            <v>広島北</v>
          </cell>
          <cell r="AD47" t="str">
            <v>広島</v>
          </cell>
          <cell r="AE47" t="str">
            <v>731-0113</v>
          </cell>
          <cell r="AF47" t="str">
            <v>広島市安佐南区西原7-16-1</v>
          </cell>
          <cell r="AG47" t="str">
            <v>082-874-6262</v>
          </cell>
          <cell r="AH47" t="str">
            <v>082-874-4044</v>
          </cell>
          <cell r="AI47" t="str">
            <v>安佐南</v>
          </cell>
          <cell r="AJ47" t="str">
            <v>５</v>
          </cell>
          <cell r="AK47" t="str">
            <v>祇園東中学校</v>
          </cell>
          <cell r="AV47" t="str">
            <v/>
          </cell>
          <cell r="AW47" t="str">
            <v/>
          </cell>
          <cell r="AX47" t="str">
            <v/>
          </cell>
        </row>
        <row r="48">
          <cell r="F48" t="str">
            <v/>
          </cell>
          <cell r="J48" t="str">
            <v/>
          </cell>
          <cell r="P48" t="str">
            <v>男</v>
          </cell>
          <cell r="S48">
            <v>1360</v>
          </cell>
          <cell r="T48" t="str">
            <v>戸山中</v>
          </cell>
          <cell r="V48">
            <v>0</v>
          </cell>
          <cell r="W48" t="b">
            <v>0</v>
          </cell>
          <cell r="X48" t="str">
            <v xml:space="preserve"> </v>
          </cell>
          <cell r="Z48">
            <v>1360</v>
          </cell>
          <cell r="AA48" t="str">
            <v>戸山中</v>
          </cell>
          <cell r="AB48" t="str">
            <v>ﾄﾔﾏ</v>
          </cell>
          <cell r="AC48" t="str">
            <v>広島北</v>
          </cell>
          <cell r="AD48" t="str">
            <v>広島</v>
          </cell>
          <cell r="AE48" t="str">
            <v>731-3271</v>
          </cell>
          <cell r="AF48" t="str">
            <v>広島市安佐南区沼田町阿戸3725</v>
          </cell>
          <cell r="AG48" t="str">
            <v>082-839-2014</v>
          </cell>
          <cell r="AH48" t="str">
            <v>082-839-3308</v>
          </cell>
          <cell r="AI48" t="str">
            <v>安佐南</v>
          </cell>
          <cell r="AJ48" t="str">
            <v>６</v>
          </cell>
          <cell r="AK48" t="str">
            <v>戸山中学校</v>
          </cell>
          <cell r="AV48" t="str">
            <v/>
          </cell>
          <cell r="AW48" t="str">
            <v/>
          </cell>
          <cell r="AX48" t="str">
            <v/>
          </cell>
        </row>
        <row r="49">
          <cell r="F49" t="str">
            <v/>
          </cell>
          <cell r="J49" t="str">
            <v/>
          </cell>
          <cell r="P49" t="str">
            <v>男</v>
          </cell>
          <cell r="S49">
            <v>1390</v>
          </cell>
          <cell r="T49" t="str">
            <v>伴中</v>
          </cell>
          <cell r="V49">
            <v>0</v>
          </cell>
          <cell r="W49" t="b">
            <v>0</v>
          </cell>
          <cell r="X49" t="str">
            <v xml:space="preserve"> </v>
          </cell>
          <cell r="Z49">
            <v>1390</v>
          </cell>
          <cell r="AA49" t="str">
            <v>伴中</v>
          </cell>
          <cell r="AB49" t="str">
            <v>ﾄﾓ</v>
          </cell>
          <cell r="AC49" t="str">
            <v>広島北</v>
          </cell>
          <cell r="AD49" t="str">
            <v>広島</v>
          </cell>
          <cell r="AE49" t="str">
            <v>731-3161</v>
          </cell>
          <cell r="AF49" t="str">
            <v>広島市安佐南区伴中央1-7-1</v>
          </cell>
          <cell r="AG49" t="str">
            <v>082-848-0017</v>
          </cell>
          <cell r="AH49" t="str">
            <v>082-848-9544</v>
          </cell>
          <cell r="AI49" t="str">
            <v>安佐南</v>
          </cell>
          <cell r="AJ49" t="str">
            <v>７</v>
          </cell>
          <cell r="AK49" t="str">
            <v>伴中学校</v>
          </cell>
          <cell r="AV49" t="str">
            <v/>
          </cell>
          <cell r="AW49" t="str">
            <v/>
          </cell>
          <cell r="AX49" t="str">
            <v/>
          </cell>
        </row>
        <row r="50">
          <cell r="F50" t="str">
            <v/>
          </cell>
          <cell r="J50" t="str">
            <v/>
          </cell>
          <cell r="P50" t="str">
            <v>男</v>
          </cell>
          <cell r="S50">
            <v>1420</v>
          </cell>
          <cell r="T50" t="str">
            <v>安佐南中</v>
          </cell>
          <cell r="V50">
            <v>0</v>
          </cell>
          <cell r="W50" t="b">
            <v>0</v>
          </cell>
          <cell r="X50" t="str">
            <v xml:space="preserve"> </v>
          </cell>
          <cell r="Z50">
            <v>1420</v>
          </cell>
          <cell r="AA50" t="str">
            <v>安佐南中</v>
          </cell>
          <cell r="AB50" t="str">
            <v>ｱｻﾐﾅﾐ</v>
          </cell>
          <cell r="AC50" t="str">
            <v>広島北</v>
          </cell>
          <cell r="AD50" t="str">
            <v>広島</v>
          </cell>
          <cell r="AE50" t="str">
            <v>731-0125</v>
          </cell>
          <cell r="AF50" t="str">
            <v>広島市安佐南区大町西2-35-1</v>
          </cell>
          <cell r="AG50" t="str">
            <v>082-879-9358</v>
          </cell>
          <cell r="AH50" t="str">
            <v>082-870-1617</v>
          </cell>
          <cell r="AI50" t="str">
            <v>安佐南</v>
          </cell>
          <cell r="AJ50" t="str">
            <v>８</v>
          </cell>
          <cell r="AK50" t="str">
            <v>安佐南中学校</v>
          </cell>
          <cell r="AV50" t="str">
            <v/>
          </cell>
          <cell r="AW50" t="str">
            <v/>
          </cell>
          <cell r="AX50" t="str">
            <v/>
          </cell>
        </row>
        <row r="51">
          <cell r="F51" t="str">
            <v/>
          </cell>
          <cell r="J51" t="str">
            <v/>
          </cell>
          <cell r="P51" t="str">
            <v>男</v>
          </cell>
          <cell r="S51">
            <v>1450</v>
          </cell>
          <cell r="T51" t="str">
            <v>長束中</v>
          </cell>
          <cell r="V51">
            <v>0</v>
          </cell>
          <cell r="W51" t="b">
            <v>0</v>
          </cell>
          <cell r="X51" t="str">
            <v xml:space="preserve"> </v>
          </cell>
          <cell r="Z51">
            <v>1450</v>
          </cell>
          <cell r="AA51" t="str">
            <v>長束中</v>
          </cell>
          <cell r="AB51" t="str">
            <v>ﾅｶﾞﾂｶ</v>
          </cell>
          <cell r="AC51" t="str">
            <v>広島北</v>
          </cell>
          <cell r="AD51" t="str">
            <v>広島</v>
          </cell>
          <cell r="AE51" t="str">
            <v>731-0136</v>
          </cell>
          <cell r="AF51" t="str">
            <v>広島市安佐南区長束西1-26-2</v>
          </cell>
          <cell r="AG51" t="str">
            <v>082-239-3883</v>
          </cell>
          <cell r="AH51" t="str">
            <v>082-239-3518</v>
          </cell>
          <cell r="AI51" t="str">
            <v>安佐南</v>
          </cell>
          <cell r="AJ51" t="str">
            <v>９</v>
          </cell>
          <cell r="AK51" t="str">
            <v>長束中学校</v>
          </cell>
          <cell r="AV51" t="str">
            <v/>
          </cell>
          <cell r="AW51" t="str">
            <v/>
          </cell>
          <cell r="AX51" t="str">
            <v/>
          </cell>
        </row>
        <row r="52">
          <cell r="F52" t="str">
            <v/>
          </cell>
          <cell r="J52" t="str">
            <v/>
          </cell>
          <cell r="P52" t="str">
            <v>男</v>
          </cell>
          <cell r="S52">
            <v>1480</v>
          </cell>
          <cell r="T52" t="str">
            <v>高取北中</v>
          </cell>
          <cell r="V52">
            <v>0</v>
          </cell>
          <cell r="W52" t="b">
            <v>0</v>
          </cell>
          <cell r="X52" t="str">
            <v xml:space="preserve"> </v>
          </cell>
          <cell r="Z52">
            <v>1480</v>
          </cell>
          <cell r="AA52" t="str">
            <v>高取北中</v>
          </cell>
          <cell r="AB52" t="str">
            <v>ﾀｶﾄﾘｷﾀ</v>
          </cell>
          <cell r="AC52" t="str">
            <v>広島北</v>
          </cell>
          <cell r="AD52" t="str">
            <v>広島</v>
          </cell>
          <cell r="AE52" t="str">
            <v>731-0144</v>
          </cell>
          <cell r="AF52" t="str">
            <v>広島市安佐南区高取北3-19-1</v>
          </cell>
          <cell r="AG52" t="str">
            <v>082-872-2071</v>
          </cell>
          <cell r="AH52" t="str">
            <v>082-872-9702</v>
          </cell>
          <cell r="AI52" t="str">
            <v>安佐南</v>
          </cell>
          <cell r="AJ52" t="str">
            <v>１０</v>
          </cell>
          <cell r="AK52" t="str">
            <v>高取北中学校</v>
          </cell>
          <cell r="AV52" t="str">
            <v/>
          </cell>
          <cell r="AW52" t="str">
            <v/>
          </cell>
          <cell r="AX52" t="str">
            <v/>
          </cell>
        </row>
        <row r="53">
          <cell r="F53" t="str">
            <v/>
          </cell>
          <cell r="J53" t="str">
            <v/>
          </cell>
          <cell r="P53" t="str">
            <v>男</v>
          </cell>
          <cell r="S53">
            <v>1510</v>
          </cell>
          <cell r="T53" t="str">
            <v>城山北中</v>
          </cell>
          <cell r="V53">
            <v>0</v>
          </cell>
          <cell r="W53" t="b">
            <v>0</v>
          </cell>
          <cell r="X53" t="str">
            <v xml:space="preserve"> </v>
          </cell>
          <cell r="Z53">
            <v>1510</v>
          </cell>
          <cell r="AA53" t="str">
            <v>城山北中</v>
          </cell>
          <cell r="AB53" t="str">
            <v>ｼﾞｮｳﾔﾏｷﾀ</v>
          </cell>
          <cell r="AC53" t="str">
            <v>広島北</v>
          </cell>
          <cell r="AD53" t="str">
            <v>広島</v>
          </cell>
          <cell r="AE53" t="str">
            <v>731-0101</v>
          </cell>
          <cell r="AF53" t="str">
            <v>広島市安佐南区八木5-34-1</v>
          </cell>
          <cell r="AG53" t="str">
            <v>082-873-5506</v>
          </cell>
          <cell r="AH53" t="str">
            <v>082-873-5507</v>
          </cell>
          <cell r="AI53" t="str">
            <v>安佐南</v>
          </cell>
          <cell r="AJ53" t="str">
            <v>１１</v>
          </cell>
          <cell r="AK53" t="str">
            <v>城山北中学校</v>
          </cell>
          <cell r="AV53" t="str">
            <v/>
          </cell>
          <cell r="AW53" t="str">
            <v/>
          </cell>
          <cell r="AX53" t="str">
            <v/>
          </cell>
        </row>
        <row r="54">
          <cell r="F54" t="str">
            <v/>
          </cell>
          <cell r="J54" t="str">
            <v/>
          </cell>
          <cell r="P54" t="str">
            <v>男</v>
          </cell>
          <cell r="S54">
            <v>1540</v>
          </cell>
          <cell r="T54" t="str">
            <v>東原中</v>
          </cell>
          <cell r="V54">
            <v>0</v>
          </cell>
          <cell r="W54" t="b">
            <v>0</v>
          </cell>
          <cell r="X54" t="str">
            <v xml:space="preserve"> </v>
          </cell>
          <cell r="Z54">
            <v>1540</v>
          </cell>
          <cell r="AA54" t="str">
            <v>東原中</v>
          </cell>
          <cell r="AB54" t="str">
            <v>ﾋｶﾞｼﾊﾗ</v>
          </cell>
          <cell r="AC54" t="str">
            <v>広島北</v>
          </cell>
          <cell r="AD54" t="str">
            <v>広島</v>
          </cell>
          <cell r="AE54" t="str">
            <v>731-0112</v>
          </cell>
          <cell r="AF54" t="str">
            <v>広島市安佐南区東原3-8-1</v>
          </cell>
          <cell r="AG54" t="str">
            <v>082-875-6181</v>
          </cell>
          <cell r="AH54" t="str">
            <v>082-875-3992</v>
          </cell>
          <cell r="AI54" t="str">
            <v>安佐南</v>
          </cell>
          <cell r="AJ54" t="str">
            <v>１２</v>
          </cell>
          <cell r="AK54" t="str">
            <v>東原中学校</v>
          </cell>
          <cell r="AV54" t="str">
            <v/>
          </cell>
          <cell r="AW54" t="str">
            <v/>
          </cell>
          <cell r="AX54" t="str">
            <v/>
          </cell>
        </row>
        <row r="55">
          <cell r="F55" t="str">
            <v/>
          </cell>
          <cell r="J55" t="str">
            <v/>
          </cell>
          <cell r="P55" t="str">
            <v>男</v>
          </cell>
          <cell r="S55">
            <v>1570</v>
          </cell>
          <cell r="T55" t="str">
            <v>大塚中</v>
          </cell>
          <cell r="V55">
            <v>0</v>
          </cell>
          <cell r="W55" t="b">
            <v>0</v>
          </cell>
          <cell r="X55" t="str">
            <v xml:space="preserve"> </v>
          </cell>
          <cell r="Z55">
            <v>1570</v>
          </cell>
          <cell r="AA55" t="str">
            <v>大塚中</v>
          </cell>
          <cell r="AB55" t="str">
            <v>ｵｵﾂﾞｶ</v>
          </cell>
          <cell r="AC55" t="str">
            <v>広島北</v>
          </cell>
          <cell r="AD55" t="str">
            <v>広島</v>
          </cell>
          <cell r="AE55" t="str">
            <v>731-3167</v>
          </cell>
          <cell r="AF55" t="str">
            <v>広島市安佐南区大塚西6-3-1</v>
          </cell>
          <cell r="AG55" t="str">
            <v>082-849-1022</v>
          </cell>
          <cell r="AH55" t="str">
            <v>082-849-1033</v>
          </cell>
          <cell r="AI55" t="str">
            <v>安佐南</v>
          </cell>
          <cell r="AJ55" t="str">
            <v>１３</v>
          </cell>
          <cell r="AK55" t="str">
            <v>大塚中学校</v>
          </cell>
          <cell r="AV55" t="str">
            <v/>
          </cell>
          <cell r="AW55" t="str">
            <v/>
          </cell>
          <cell r="AX55" t="str">
            <v/>
          </cell>
        </row>
        <row r="56">
          <cell r="F56" t="str">
            <v/>
          </cell>
          <cell r="J56" t="str">
            <v/>
          </cell>
          <cell r="P56" t="str">
            <v>男</v>
          </cell>
          <cell r="S56">
            <v>1600</v>
          </cell>
          <cell r="T56" t="str">
            <v>ＡＩＣＪ中</v>
          </cell>
          <cell r="V56">
            <v>0</v>
          </cell>
          <cell r="W56" t="b">
            <v>0</v>
          </cell>
          <cell r="X56" t="str">
            <v xml:space="preserve"> </v>
          </cell>
          <cell r="Z56">
            <v>1600</v>
          </cell>
          <cell r="AA56" t="str">
            <v>ＡＩＣＪ中</v>
          </cell>
          <cell r="AB56" t="str">
            <v>ｴｰｱｲｼｨｰｼﾞｪｲ</v>
          </cell>
          <cell r="AC56" t="str">
            <v>広島北</v>
          </cell>
          <cell r="AD56" t="str">
            <v>広島</v>
          </cell>
          <cell r="AE56" t="str">
            <v>731-0138</v>
          </cell>
          <cell r="AF56" t="str">
            <v>広島市安佐南区祇園2-33-16</v>
          </cell>
          <cell r="AG56" t="str">
            <v>082-832-5037</v>
          </cell>
          <cell r="AH56" t="str">
            <v>082-875-5364</v>
          </cell>
          <cell r="AI56" t="str">
            <v>安佐南</v>
          </cell>
          <cell r="AJ56" t="str">
            <v>１４</v>
          </cell>
          <cell r="AK56" t="str">
            <v>ＡＩＣＪ中学校</v>
          </cell>
          <cell r="AV56" t="str">
            <v/>
          </cell>
          <cell r="AW56" t="str">
            <v/>
          </cell>
          <cell r="AX56" t="str">
            <v/>
          </cell>
        </row>
        <row r="57">
          <cell r="F57" t="str">
            <v/>
          </cell>
          <cell r="J57" t="str">
            <v/>
          </cell>
          <cell r="P57" t="str">
            <v>男</v>
          </cell>
          <cell r="S57">
            <v>1630</v>
          </cell>
          <cell r="T57" t="str">
            <v>白木中</v>
          </cell>
          <cell r="V57">
            <v>0</v>
          </cell>
          <cell r="W57" t="b">
            <v>0</v>
          </cell>
          <cell r="X57" t="str">
            <v xml:space="preserve"> </v>
          </cell>
          <cell r="Z57">
            <v>1630</v>
          </cell>
          <cell r="AA57" t="str">
            <v>白木中</v>
          </cell>
          <cell r="AB57" t="str">
            <v>ｼﾗｷ</v>
          </cell>
          <cell r="AC57" t="str">
            <v>広島北</v>
          </cell>
          <cell r="AD57" t="str">
            <v>広島</v>
          </cell>
          <cell r="AE57" t="str">
            <v>739-1411</v>
          </cell>
          <cell r="AF57" t="str">
            <v>広島市安佐北区白木町市川1428</v>
          </cell>
          <cell r="AG57" t="str">
            <v>082-828-0525</v>
          </cell>
          <cell r="AH57" t="str">
            <v>082-828-0501</v>
          </cell>
          <cell r="AI57" t="str">
            <v>安佐北</v>
          </cell>
          <cell r="AJ57" t="str">
            <v>１</v>
          </cell>
          <cell r="AK57" t="str">
            <v>白木中学校</v>
          </cell>
          <cell r="AV57" t="str">
            <v/>
          </cell>
          <cell r="AW57" t="str">
            <v/>
          </cell>
          <cell r="AX57" t="str">
            <v/>
          </cell>
        </row>
        <row r="58">
          <cell r="F58" t="str">
            <v/>
          </cell>
          <cell r="J58" t="str">
            <v/>
          </cell>
          <cell r="P58" t="str">
            <v>男</v>
          </cell>
          <cell r="S58">
            <v>1660</v>
          </cell>
          <cell r="T58" t="str">
            <v>高陽中</v>
          </cell>
          <cell r="V58">
            <v>0</v>
          </cell>
          <cell r="W58" t="b">
            <v>0</v>
          </cell>
          <cell r="X58" t="str">
            <v xml:space="preserve"> </v>
          </cell>
          <cell r="Z58">
            <v>1660</v>
          </cell>
          <cell r="AA58" t="str">
            <v>高陽中</v>
          </cell>
          <cell r="AB58" t="str">
            <v>ｺｳﾖｳ</v>
          </cell>
          <cell r="AC58" t="str">
            <v>広島北</v>
          </cell>
          <cell r="AD58" t="str">
            <v>広島</v>
          </cell>
          <cell r="AE58" t="str">
            <v>739-1751</v>
          </cell>
          <cell r="AF58" t="str">
            <v>広島市安佐北区深川6-22-6</v>
          </cell>
          <cell r="AG58" t="str">
            <v>082-842-0022</v>
          </cell>
          <cell r="AH58" t="str">
            <v>082-842-9727</v>
          </cell>
          <cell r="AI58" t="str">
            <v>安佐北</v>
          </cell>
          <cell r="AJ58" t="str">
            <v>２</v>
          </cell>
          <cell r="AK58" t="str">
            <v>高陽中学校</v>
          </cell>
          <cell r="AV58" t="str">
            <v/>
          </cell>
          <cell r="AW58" t="str">
            <v/>
          </cell>
          <cell r="AX58" t="str">
            <v/>
          </cell>
        </row>
        <row r="59">
          <cell r="F59" t="str">
            <v/>
          </cell>
          <cell r="J59" t="str">
            <v/>
          </cell>
          <cell r="P59" t="str">
            <v>男</v>
          </cell>
          <cell r="S59">
            <v>1690</v>
          </cell>
          <cell r="T59" t="str">
            <v>落合中</v>
          </cell>
          <cell r="V59">
            <v>0</v>
          </cell>
          <cell r="W59" t="b">
            <v>0</v>
          </cell>
          <cell r="X59" t="str">
            <v xml:space="preserve"> </v>
          </cell>
          <cell r="Z59">
            <v>1690</v>
          </cell>
          <cell r="AA59" t="str">
            <v>落合中</v>
          </cell>
          <cell r="AB59" t="str">
            <v>ｵﾁｱｲ</v>
          </cell>
          <cell r="AC59" t="str">
            <v>広島北</v>
          </cell>
          <cell r="AD59" t="str">
            <v>広島</v>
          </cell>
          <cell r="AE59" t="str">
            <v>739-1741</v>
          </cell>
          <cell r="AF59" t="str">
            <v>広島市安佐北区真亀2-1-1</v>
          </cell>
          <cell r="AG59" t="str">
            <v>082-842-6416</v>
          </cell>
          <cell r="AH59" t="str">
            <v>082-842-9806</v>
          </cell>
          <cell r="AI59" t="str">
            <v>安佐北</v>
          </cell>
          <cell r="AJ59" t="str">
            <v>３</v>
          </cell>
          <cell r="AK59" t="str">
            <v>落合中学校</v>
          </cell>
          <cell r="AV59" t="str">
            <v/>
          </cell>
          <cell r="AW59" t="str">
            <v/>
          </cell>
          <cell r="AX59" t="str">
            <v/>
          </cell>
        </row>
        <row r="60">
          <cell r="F60" t="str">
            <v/>
          </cell>
          <cell r="J60" t="str">
            <v/>
          </cell>
          <cell r="P60" t="str">
            <v>男</v>
          </cell>
          <cell r="S60">
            <v>1720</v>
          </cell>
          <cell r="T60" t="str">
            <v>可部中</v>
          </cell>
          <cell r="V60">
            <v>0</v>
          </cell>
          <cell r="W60" t="b">
            <v>0</v>
          </cell>
          <cell r="X60" t="str">
            <v xml:space="preserve"> </v>
          </cell>
          <cell r="Z60">
            <v>1720</v>
          </cell>
          <cell r="AA60" t="str">
            <v>可部中</v>
          </cell>
          <cell r="AB60" t="str">
            <v>ｶﾍﾞ</v>
          </cell>
          <cell r="AC60" t="str">
            <v>広島北</v>
          </cell>
          <cell r="AD60" t="str">
            <v>広島</v>
          </cell>
          <cell r="AE60" t="str">
            <v>731-0221</v>
          </cell>
          <cell r="AF60" t="str">
            <v>広島市安佐北区可部7-2-1</v>
          </cell>
          <cell r="AG60" t="str">
            <v>082-814-2224</v>
          </cell>
          <cell r="AH60" t="str">
            <v>082-814-0914</v>
          </cell>
          <cell r="AI60" t="str">
            <v>安佐北</v>
          </cell>
          <cell r="AJ60" t="str">
            <v>４</v>
          </cell>
          <cell r="AK60" t="str">
            <v>可部中学校</v>
          </cell>
          <cell r="AV60" t="str">
            <v/>
          </cell>
          <cell r="AW60" t="str">
            <v/>
          </cell>
          <cell r="AX60" t="str">
            <v/>
          </cell>
        </row>
        <row r="61">
          <cell r="F61" t="str">
            <v/>
          </cell>
          <cell r="J61" t="str">
            <v/>
          </cell>
          <cell r="P61" t="str">
            <v>男</v>
          </cell>
          <cell r="S61">
            <v>1750</v>
          </cell>
          <cell r="T61" t="str">
            <v>亀山中</v>
          </cell>
          <cell r="V61">
            <v>0</v>
          </cell>
          <cell r="W61" t="b">
            <v>0</v>
          </cell>
          <cell r="X61" t="str">
            <v xml:space="preserve"> </v>
          </cell>
          <cell r="Z61">
            <v>1750</v>
          </cell>
          <cell r="AA61" t="str">
            <v>亀山中</v>
          </cell>
          <cell r="AB61" t="str">
            <v>ｶﾒﾔﾏ</v>
          </cell>
          <cell r="AC61" t="str">
            <v>広島北</v>
          </cell>
          <cell r="AD61" t="str">
            <v>広島</v>
          </cell>
          <cell r="AE61" t="str">
            <v>731-0232</v>
          </cell>
          <cell r="AF61" t="str">
            <v>広島市安佐北区亀山南3-28-1</v>
          </cell>
          <cell r="AG61" t="str">
            <v>082-814-8834</v>
          </cell>
          <cell r="AH61" t="str">
            <v>082-815-9634</v>
          </cell>
          <cell r="AI61" t="str">
            <v>安佐北</v>
          </cell>
          <cell r="AJ61" t="str">
            <v>５</v>
          </cell>
          <cell r="AK61" t="str">
            <v>亀山中学校</v>
          </cell>
          <cell r="AV61" t="str">
            <v/>
          </cell>
          <cell r="AW61" t="str">
            <v/>
          </cell>
          <cell r="AX61" t="str">
            <v/>
          </cell>
        </row>
        <row r="62">
          <cell r="F62" t="str">
            <v/>
          </cell>
          <cell r="J62" t="str">
            <v/>
          </cell>
          <cell r="P62" t="str">
            <v>男</v>
          </cell>
          <cell r="S62">
            <v>1780</v>
          </cell>
          <cell r="T62" t="str">
            <v>清和中</v>
          </cell>
          <cell r="V62">
            <v>0</v>
          </cell>
          <cell r="W62" t="b">
            <v>0</v>
          </cell>
          <cell r="X62" t="str">
            <v xml:space="preserve"> </v>
          </cell>
          <cell r="Z62">
            <v>1780</v>
          </cell>
          <cell r="AA62" t="str">
            <v>清和中</v>
          </cell>
          <cell r="AB62" t="str">
            <v>ｾｲﾜ</v>
          </cell>
          <cell r="AC62" t="str">
            <v>広島北</v>
          </cell>
          <cell r="AD62" t="str">
            <v>広島</v>
          </cell>
          <cell r="AE62" t="str">
            <v>731-1142</v>
          </cell>
          <cell r="AF62" t="str">
            <v>広島市安佐北区安佐町大字飯室3737</v>
          </cell>
          <cell r="AG62" t="str">
            <v>082-835-0006</v>
          </cell>
          <cell r="AH62" t="str">
            <v>082-835-3049</v>
          </cell>
          <cell r="AI62" t="str">
            <v>安佐北</v>
          </cell>
          <cell r="AJ62" t="str">
            <v>６</v>
          </cell>
          <cell r="AK62" t="str">
            <v>清和中学校</v>
          </cell>
          <cell r="AV62" t="str">
            <v/>
          </cell>
          <cell r="AW62" t="str">
            <v/>
          </cell>
          <cell r="AX62" t="str">
            <v/>
          </cell>
        </row>
        <row r="63">
          <cell r="F63" t="str">
            <v/>
          </cell>
          <cell r="J63" t="str">
            <v/>
          </cell>
          <cell r="P63" t="str">
            <v>男</v>
          </cell>
          <cell r="S63">
            <v>1810</v>
          </cell>
          <cell r="T63" t="str">
            <v>日浦中</v>
          </cell>
          <cell r="V63">
            <v>0</v>
          </cell>
          <cell r="W63" t="b">
            <v>0</v>
          </cell>
          <cell r="X63" t="str">
            <v xml:space="preserve"> </v>
          </cell>
          <cell r="Z63">
            <v>1810</v>
          </cell>
          <cell r="AA63" t="str">
            <v>日浦中</v>
          </cell>
          <cell r="AB63" t="str">
            <v>ﾋｳﾗ</v>
          </cell>
          <cell r="AC63" t="str">
            <v>広島北</v>
          </cell>
          <cell r="AD63" t="str">
            <v>広島</v>
          </cell>
          <cell r="AE63" t="str">
            <v>731-3361</v>
          </cell>
          <cell r="AF63" t="str">
            <v>広島市安佐北区あさひが丘7-20-1</v>
          </cell>
          <cell r="AG63" t="str">
            <v>082-838-2011</v>
          </cell>
          <cell r="AH63" t="str">
            <v>082-838-3893</v>
          </cell>
          <cell r="AI63" t="str">
            <v>安佐北</v>
          </cell>
          <cell r="AJ63" t="str">
            <v>７</v>
          </cell>
          <cell r="AK63" t="str">
            <v>日浦中学校</v>
          </cell>
          <cell r="AV63" t="str">
            <v/>
          </cell>
          <cell r="AW63" t="str">
            <v/>
          </cell>
          <cell r="AX63" t="str">
            <v/>
          </cell>
        </row>
        <row r="64">
          <cell r="F64" t="str">
            <v/>
          </cell>
          <cell r="J64" t="str">
            <v/>
          </cell>
          <cell r="P64" t="str">
            <v>男</v>
          </cell>
          <cell r="S64">
            <v>1840</v>
          </cell>
          <cell r="T64" t="str">
            <v>亀崎中</v>
          </cell>
          <cell r="V64">
            <v>0</v>
          </cell>
          <cell r="W64" t="b">
            <v>0</v>
          </cell>
          <cell r="X64" t="str">
            <v xml:space="preserve"> </v>
          </cell>
          <cell r="Z64">
            <v>1840</v>
          </cell>
          <cell r="AA64" t="str">
            <v>亀崎中</v>
          </cell>
          <cell r="AB64" t="str">
            <v>ｶﾒｻｷ</v>
          </cell>
          <cell r="AC64" t="str">
            <v>広島北</v>
          </cell>
          <cell r="AD64" t="str">
            <v>広島</v>
          </cell>
          <cell r="AE64" t="str">
            <v>739-1742</v>
          </cell>
          <cell r="AF64" t="str">
            <v>広島市安佐北区亀崎4-1-1</v>
          </cell>
          <cell r="AG64" t="str">
            <v>082-843-5792</v>
          </cell>
          <cell r="AH64" t="str">
            <v>082-843-7992</v>
          </cell>
          <cell r="AI64" t="str">
            <v>安佐北</v>
          </cell>
          <cell r="AJ64" t="str">
            <v>８</v>
          </cell>
          <cell r="AK64" t="str">
            <v>亀崎中学校</v>
          </cell>
          <cell r="AV64" t="str">
            <v/>
          </cell>
          <cell r="AW64" t="str">
            <v/>
          </cell>
          <cell r="AX64" t="str">
            <v/>
          </cell>
        </row>
        <row r="65">
          <cell r="F65" t="str">
            <v/>
          </cell>
          <cell r="J65" t="str">
            <v/>
          </cell>
          <cell r="P65" t="str">
            <v>男</v>
          </cell>
          <cell r="S65">
            <v>1870</v>
          </cell>
          <cell r="T65" t="str">
            <v>三入中</v>
          </cell>
          <cell r="V65">
            <v>0</v>
          </cell>
          <cell r="W65" t="b">
            <v>0</v>
          </cell>
          <cell r="X65" t="str">
            <v xml:space="preserve"> </v>
          </cell>
          <cell r="Z65">
            <v>1870</v>
          </cell>
          <cell r="AA65" t="str">
            <v>三入中</v>
          </cell>
          <cell r="AB65" t="str">
            <v>ﾐｲﾘ</v>
          </cell>
          <cell r="AC65" t="str">
            <v>広島北</v>
          </cell>
          <cell r="AD65" t="str">
            <v>広島</v>
          </cell>
          <cell r="AE65" t="str">
            <v>731-0212</v>
          </cell>
          <cell r="AF65" t="str">
            <v>広島市安佐北区三入東1-7-1</v>
          </cell>
          <cell r="AG65" t="str">
            <v>082-818-0301</v>
          </cell>
          <cell r="AH65" t="str">
            <v>082-818-3951</v>
          </cell>
          <cell r="AI65" t="str">
            <v>安佐北</v>
          </cell>
          <cell r="AJ65" t="str">
            <v>９</v>
          </cell>
          <cell r="AK65" t="str">
            <v>三入中学校</v>
          </cell>
          <cell r="AV65" t="str">
            <v/>
          </cell>
          <cell r="AW65" t="str">
            <v/>
          </cell>
          <cell r="AX65" t="str">
            <v/>
          </cell>
        </row>
        <row r="66">
          <cell r="F66" t="str">
            <v/>
          </cell>
          <cell r="J66" t="str">
            <v/>
          </cell>
          <cell r="P66" t="str">
            <v>男</v>
          </cell>
          <cell r="S66">
            <v>1900</v>
          </cell>
          <cell r="T66" t="str">
            <v>口田中</v>
          </cell>
          <cell r="V66">
            <v>0</v>
          </cell>
          <cell r="W66" t="b">
            <v>0</v>
          </cell>
          <cell r="X66" t="str">
            <v xml:space="preserve"> </v>
          </cell>
          <cell r="Z66">
            <v>1900</v>
          </cell>
          <cell r="AA66" t="str">
            <v>口田中</v>
          </cell>
          <cell r="AB66" t="str">
            <v>ｸﾁﾀ</v>
          </cell>
          <cell r="AC66" t="str">
            <v>広島北</v>
          </cell>
          <cell r="AD66" t="str">
            <v>広島</v>
          </cell>
          <cell r="AE66" t="str">
            <v>739-1733</v>
          </cell>
          <cell r="AF66" t="str">
            <v>広島市安佐北区口田南9-13-1</v>
          </cell>
          <cell r="AG66" t="str">
            <v>082-843-9511</v>
          </cell>
          <cell r="AH66" t="str">
            <v>082-843-8536</v>
          </cell>
          <cell r="AI66" t="str">
            <v>安佐北</v>
          </cell>
          <cell r="AJ66" t="str">
            <v>１０</v>
          </cell>
          <cell r="AK66" t="str">
            <v>口田中学校</v>
          </cell>
          <cell r="AV66" t="str">
            <v/>
          </cell>
          <cell r="AW66" t="str">
            <v/>
          </cell>
          <cell r="AX66" t="str">
            <v/>
          </cell>
        </row>
        <row r="67">
          <cell r="F67" t="str">
            <v/>
          </cell>
          <cell r="J67" t="str">
            <v/>
          </cell>
          <cell r="P67" t="str">
            <v>男</v>
          </cell>
          <cell r="S67">
            <v>1930</v>
          </cell>
          <cell r="T67" t="str">
            <v>広島中等教育</v>
          </cell>
          <cell r="V67">
            <v>0</v>
          </cell>
          <cell r="W67" t="b">
            <v>0</v>
          </cell>
          <cell r="X67" t="str">
            <v xml:space="preserve"> </v>
          </cell>
          <cell r="Z67">
            <v>1930</v>
          </cell>
          <cell r="AA67" t="str">
            <v>広島中等教育</v>
          </cell>
          <cell r="AB67" t="str">
            <v>ﾋﾛｼﾏﾁｭｳﾄｳｷｮｳｲｸ</v>
          </cell>
          <cell r="AC67" t="str">
            <v>広島北</v>
          </cell>
          <cell r="AD67" t="str">
            <v>広島</v>
          </cell>
          <cell r="AE67" t="str">
            <v>732-0212</v>
          </cell>
          <cell r="AF67" t="str">
            <v>広島市安佐北区三入東1-14-1</v>
          </cell>
          <cell r="AG67" t="str">
            <v>082-818-0600</v>
          </cell>
          <cell r="AH67" t="str">
            <v>082-818-5140</v>
          </cell>
          <cell r="AI67" t="str">
            <v>安佐北</v>
          </cell>
          <cell r="AJ67" t="str">
            <v>１１</v>
          </cell>
          <cell r="AK67" t="str">
            <v>広島中等教育</v>
          </cell>
          <cell r="AV67" t="str">
            <v/>
          </cell>
          <cell r="AW67" t="str">
            <v/>
          </cell>
          <cell r="AX67" t="str">
            <v/>
          </cell>
        </row>
        <row r="68">
          <cell r="F68" t="str">
            <v/>
          </cell>
          <cell r="J68" t="str">
            <v/>
          </cell>
          <cell r="P68" t="str">
            <v>男</v>
          </cell>
          <cell r="S68">
            <v>1960</v>
          </cell>
          <cell r="T68" t="str">
            <v>瀬野川中</v>
          </cell>
          <cell r="V68">
            <v>0</v>
          </cell>
          <cell r="W68" t="b">
            <v>0</v>
          </cell>
          <cell r="X68" t="str">
            <v xml:space="preserve"> </v>
          </cell>
          <cell r="Z68">
            <v>1960</v>
          </cell>
          <cell r="AA68" t="str">
            <v>瀬野川中</v>
          </cell>
          <cell r="AB68" t="str">
            <v>ｾﾉｶﾞﾜ</v>
          </cell>
          <cell r="AC68" t="str">
            <v>広島東</v>
          </cell>
          <cell r="AD68" t="str">
            <v>広島</v>
          </cell>
          <cell r="AE68" t="str">
            <v>739-0321</v>
          </cell>
          <cell r="AF68" t="str">
            <v>広島市安芸区中野4-24-1</v>
          </cell>
          <cell r="AG68" t="str">
            <v>082-893-1265</v>
          </cell>
          <cell r="AH68" t="str">
            <v>082-893-1173</v>
          </cell>
          <cell r="AI68" t="str">
            <v>安芸</v>
          </cell>
          <cell r="AJ68" t="str">
            <v>１</v>
          </cell>
          <cell r="AK68" t="str">
            <v>瀬野川中学校</v>
          </cell>
          <cell r="AV68" t="str">
            <v/>
          </cell>
          <cell r="AW68" t="str">
            <v/>
          </cell>
          <cell r="AX68" t="str">
            <v/>
          </cell>
        </row>
        <row r="69">
          <cell r="F69" t="str">
            <v/>
          </cell>
          <cell r="J69" t="str">
            <v/>
          </cell>
          <cell r="P69" t="str">
            <v>男</v>
          </cell>
          <cell r="S69">
            <v>1990</v>
          </cell>
          <cell r="T69" t="str">
            <v>阿戸中</v>
          </cell>
          <cell r="V69">
            <v>0</v>
          </cell>
          <cell r="W69" t="b">
            <v>0</v>
          </cell>
          <cell r="X69" t="str">
            <v xml:space="preserve"> </v>
          </cell>
          <cell r="Z69">
            <v>1990</v>
          </cell>
          <cell r="AA69" t="str">
            <v>阿戸中</v>
          </cell>
          <cell r="AB69" t="str">
            <v>ｱﾄ</v>
          </cell>
          <cell r="AC69" t="str">
            <v>広島東</v>
          </cell>
          <cell r="AD69" t="str">
            <v>広島</v>
          </cell>
          <cell r="AE69" t="str">
            <v>731-4231</v>
          </cell>
          <cell r="AF69" t="str">
            <v>広島市安芸区阿戸町2847</v>
          </cell>
          <cell r="AG69" t="str">
            <v>082-856-0414</v>
          </cell>
          <cell r="AH69" t="str">
            <v>082-856-0395</v>
          </cell>
          <cell r="AI69" t="str">
            <v>安芸</v>
          </cell>
          <cell r="AJ69" t="str">
            <v>２</v>
          </cell>
          <cell r="AK69" t="str">
            <v>阿戸中学校</v>
          </cell>
          <cell r="AV69" t="str">
            <v/>
          </cell>
          <cell r="AW69" t="str">
            <v/>
          </cell>
          <cell r="AX69" t="str">
            <v/>
          </cell>
        </row>
        <row r="70">
          <cell r="F70" t="str">
            <v/>
          </cell>
          <cell r="J70" t="str">
            <v/>
          </cell>
          <cell r="P70" t="str">
            <v>男</v>
          </cell>
          <cell r="S70">
            <v>2020</v>
          </cell>
          <cell r="T70" t="str">
            <v>船越中</v>
          </cell>
          <cell r="V70">
            <v>0</v>
          </cell>
          <cell r="W70" t="b">
            <v>0</v>
          </cell>
          <cell r="X70" t="str">
            <v xml:space="preserve"> </v>
          </cell>
          <cell r="Z70">
            <v>2020</v>
          </cell>
          <cell r="AA70" t="str">
            <v>船越中</v>
          </cell>
          <cell r="AB70" t="str">
            <v>ﾌﾅｺｼ</v>
          </cell>
          <cell r="AC70" t="str">
            <v>広島東</v>
          </cell>
          <cell r="AD70" t="str">
            <v>広島</v>
          </cell>
          <cell r="AE70" t="str">
            <v>736-0081</v>
          </cell>
          <cell r="AF70" t="str">
            <v>広島市安芸区船越6-44-1</v>
          </cell>
          <cell r="AG70" t="str">
            <v>082-822-2835</v>
          </cell>
          <cell r="AH70" t="str">
            <v>082-822-8309</v>
          </cell>
          <cell r="AI70" t="str">
            <v>安芸</v>
          </cell>
          <cell r="AJ70" t="str">
            <v>３</v>
          </cell>
          <cell r="AK70" t="str">
            <v>船越中学校</v>
          </cell>
          <cell r="AV70" t="str">
            <v/>
          </cell>
          <cell r="AW70" t="str">
            <v/>
          </cell>
          <cell r="AX70" t="str">
            <v/>
          </cell>
        </row>
        <row r="71">
          <cell r="F71" t="str">
            <v/>
          </cell>
          <cell r="J71" t="str">
            <v/>
          </cell>
          <cell r="P71" t="str">
            <v>男</v>
          </cell>
          <cell r="S71">
            <v>2050</v>
          </cell>
          <cell r="T71" t="str">
            <v>矢野中</v>
          </cell>
          <cell r="V71">
            <v>0</v>
          </cell>
          <cell r="W71" t="b">
            <v>0</v>
          </cell>
          <cell r="X71" t="str">
            <v xml:space="preserve"> </v>
          </cell>
          <cell r="Z71">
            <v>2050</v>
          </cell>
          <cell r="AA71" t="str">
            <v>矢野中</v>
          </cell>
          <cell r="AB71" t="str">
            <v>ﾔﾉ</v>
          </cell>
          <cell r="AC71" t="str">
            <v>広島東</v>
          </cell>
          <cell r="AD71" t="str">
            <v>広島</v>
          </cell>
          <cell r="AE71" t="str">
            <v>736-0083</v>
          </cell>
          <cell r="AF71" t="str">
            <v>広島市安芸区矢野東2-16-1</v>
          </cell>
          <cell r="AG71" t="str">
            <v>082-888-0042</v>
          </cell>
          <cell r="AH71" t="str">
            <v>082-888-7542</v>
          </cell>
          <cell r="AI71" t="str">
            <v>安芸</v>
          </cell>
          <cell r="AJ71" t="str">
            <v>４</v>
          </cell>
          <cell r="AK71" t="str">
            <v>矢野中学校</v>
          </cell>
          <cell r="AV71" t="str">
            <v/>
          </cell>
          <cell r="AW71" t="str">
            <v/>
          </cell>
          <cell r="AX71" t="str">
            <v/>
          </cell>
        </row>
        <row r="72">
          <cell r="F72" t="str">
            <v/>
          </cell>
          <cell r="J72" t="str">
            <v/>
          </cell>
          <cell r="P72" t="str">
            <v>男</v>
          </cell>
          <cell r="S72">
            <v>2080</v>
          </cell>
          <cell r="T72" t="str">
            <v>瀬野川東中</v>
          </cell>
          <cell r="V72">
            <v>0</v>
          </cell>
          <cell r="W72" t="b">
            <v>0</v>
          </cell>
          <cell r="X72" t="str">
            <v xml:space="preserve"> </v>
          </cell>
          <cell r="Z72">
            <v>2080</v>
          </cell>
          <cell r="AA72" t="str">
            <v>瀬野川東中</v>
          </cell>
          <cell r="AB72" t="str">
            <v>ｾﾉｶﾞﾜﾋｶﾞｼ</v>
          </cell>
          <cell r="AC72" t="str">
            <v>広島東</v>
          </cell>
          <cell r="AD72" t="str">
            <v>広島</v>
          </cell>
          <cell r="AE72" t="str">
            <v>739-0321</v>
          </cell>
          <cell r="AF72" t="str">
            <v>広島市安芸区中野7-29-1</v>
          </cell>
          <cell r="AG72" t="str">
            <v>082-894-1601</v>
          </cell>
          <cell r="AH72" t="str">
            <v>082-894-3462</v>
          </cell>
          <cell r="AI72" t="str">
            <v>安芸</v>
          </cell>
          <cell r="AJ72" t="str">
            <v>５</v>
          </cell>
          <cell r="AK72" t="str">
            <v>瀬野川東中学校</v>
          </cell>
          <cell r="AV72" t="str">
            <v/>
          </cell>
          <cell r="AW72" t="str">
            <v/>
          </cell>
          <cell r="AX72" t="str">
            <v/>
          </cell>
        </row>
        <row r="73">
          <cell r="F73" t="str">
            <v/>
          </cell>
          <cell r="J73" t="str">
            <v/>
          </cell>
          <cell r="P73" t="str">
            <v>男</v>
          </cell>
          <cell r="S73">
            <v>2110</v>
          </cell>
          <cell r="T73" t="str">
            <v>広島三和中</v>
          </cell>
          <cell r="V73">
            <v>0</v>
          </cell>
          <cell r="W73" t="b">
            <v>0</v>
          </cell>
          <cell r="X73" t="str">
            <v xml:space="preserve"> </v>
          </cell>
          <cell r="Z73">
            <v>2110</v>
          </cell>
          <cell r="AA73" t="str">
            <v>広島三和中</v>
          </cell>
          <cell r="AB73" t="str">
            <v>ﾋﾛｼﾏｻﾝﾜ</v>
          </cell>
          <cell r="AC73" t="str">
            <v>広島西</v>
          </cell>
          <cell r="AD73" t="str">
            <v>広島</v>
          </cell>
          <cell r="AE73" t="str">
            <v>731-5106</v>
          </cell>
          <cell r="AF73" t="str">
            <v>広島市佐伯区利松3-10-1</v>
          </cell>
          <cell r="AG73" t="str">
            <v>082-928-5808</v>
          </cell>
          <cell r="AH73" t="str">
            <v>082-928-4458</v>
          </cell>
          <cell r="AI73" t="str">
            <v>佐伯</v>
          </cell>
          <cell r="AJ73" t="str">
            <v>１</v>
          </cell>
          <cell r="AK73" t="str">
            <v>広島三和中学校</v>
          </cell>
          <cell r="AV73" t="str">
            <v/>
          </cell>
          <cell r="AW73" t="str">
            <v/>
          </cell>
          <cell r="AX73" t="str">
            <v/>
          </cell>
        </row>
        <row r="74">
          <cell r="F74" t="str">
            <v/>
          </cell>
          <cell r="J74" t="str">
            <v/>
          </cell>
          <cell r="P74" t="str">
            <v>男</v>
          </cell>
          <cell r="S74">
            <v>2140</v>
          </cell>
          <cell r="T74" t="str">
            <v>五日市観音中</v>
          </cell>
          <cell r="V74">
            <v>0</v>
          </cell>
          <cell r="W74" t="b">
            <v>0</v>
          </cell>
          <cell r="X74" t="str">
            <v xml:space="preserve"> </v>
          </cell>
          <cell r="Z74">
            <v>2140</v>
          </cell>
          <cell r="AA74" t="str">
            <v>五日市観音中</v>
          </cell>
          <cell r="AB74" t="str">
            <v>ｲﾂｶｲﾁｶﾝﾉﾝ</v>
          </cell>
          <cell r="AC74" t="str">
            <v>広島西</v>
          </cell>
          <cell r="AD74" t="str">
            <v>広島</v>
          </cell>
          <cell r="AE74" t="str">
            <v>731-5142</v>
          </cell>
          <cell r="AF74" t="str">
            <v>広島市佐伯区坪井3-88</v>
          </cell>
          <cell r="AG74" t="str">
            <v>082-921-3851</v>
          </cell>
          <cell r="AH74" t="str">
            <v>082-921-9024</v>
          </cell>
          <cell r="AI74" t="str">
            <v>佐伯</v>
          </cell>
          <cell r="AJ74" t="str">
            <v>２</v>
          </cell>
          <cell r="AK74" t="str">
            <v>五日市観音中学校</v>
          </cell>
          <cell r="AV74" t="str">
            <v/>
          </cell>
          <cell r="AW74" t="str">
            <v/>
          </cell>
          <cell r="AX74" t="str">
            <v/>
          </cell>
        </row>
        <row r="75">
          <cell r="F75" t="str">
            <v/>
          </cell>
          <cell r="J75" t="str">
            <v/>
          </cell>
          <cell r="P75" t="str">
            <v>男</v>
          </cell>
          <cell r="S75">
            <v>2170</v>
          </cell>
          <cell r="T75" t="str">
            <v>五月が丘中</v>
          </cell>
          <cell r="V75">
            <v>0</v>
          </cell>
          <cell r="W75" t="b">
            <v>0</v>
          </cell>
          <cell r="X75" t="str">
            <v xml:space="preserve"> </v>
          </cell>
          <cell r="Z75">
            <v>2170</v>
          </cell>
          <cell r="AA75" t="str">
            <v>五月が丘中</v>
          </cell>
          <cell r="AB75" t="str">
            <v>ｻﾂｷｶﾞｵｶ</v>
          </cell>
          <cell r="AC75" t="str">
            <v>広島西</v>
          </cell>
          <cell r="AD75" t="str">
            <v>広島</v>
          </cell>
          <cell r="AE75" t="str">
            <v>731-5101</v>
          </cell>
          <cell r="AF75" t="str">
            <v>広島市佐伯区五月が丘2-23-1</v>
          </cell>
          <cell r="AG75" t="str">
            <v>082-941-0711</v>
          </cell>
          <cell r="AH75" t="str">
            <v>082-941-4421</v>
          </cell>
          <cell r="AI75" t="str">
            <v>佐伯</v>
          </cell>
          <cell r="AJ75" t="str">
            <v>３</v>
          </cell>
          <cell r="AK75" t="str">
            <v>五月が丘中学校</v>
          </cell>
          <cell r="AV75" t="str">
            <v/>
          </cell>
          <cell r="AW75" t="str">
            <v/>
          </cell>
          <cell r="AX75" t="str">
            <v/>
          </cell>
        </row>
        <row r="76">
          <cell r="F76" t="str">
            <v/>
          </cell>
          <cell r="J76" t="str">
            <v/>
          </cell>
          <cell r="P76" t="str">
            <v>男</v>
          </cell>
          <cell r="S76">
            <v>2200</v>
          </cell>
          <cell r="T76" t="str">
            <v>美鈴が丘中</v>
          </cell>
          <cell r="V76">
            <v>0</v>
          </cell>
          <cell r="W76" t="b">
            <v>0</v>
          </cell>
          <cell r="X76" t="str">
            <v xml:space="preserve"> </v>
          </cell>
          <cell r="Z76">
            <v>2200</v>
          </cell>
          <cell r="AA76" t="str">
            <v>美鈴が丘中</v>
          </cell>
          <cell r="AB76" t="str">
            <v>ﾐｽｽﾞｶﾞｵｶ</v>
          </cell>
          <cell r="AC76" t="str">
            <v>広島西</v>
          </cell>
          <cell r="AD76" t="str">
            <v>広島</v>
          </cell>
          <cell r="AE76" t="str">
            <v>731-5112</v>
          </cell>
          <cell r="AF76" t="str">
            <v>広島市佐伯区美鈴が丘南1-12-1</v>
          </cell>
          <cell r="AG76" t="str">
            <v>082-928-2161</v>
          </cell>
          <cell r="AH76" t="str">
            <v>082-928-4461</v>
          </cell>
          <cell r="AI76" t="str">
            <v>佐伯</v>
          </cell>
          <cell r="AJ76" t="str">
            <v>４</v>
          </cell>
          <cell r="AK76" t="str">
            <v>美鈴が丘中学校</v>
          </cell>
          <cell r="AV76" t="str">
            <v/>
          </cell>
          <cell r="AW76" t="str">
            <v/>
          </cell>
          <cell r="AX76" t="str">
            <v/>
          </cell>
        </row>
        <row r="77">
          <cell r="F77" t="str">
            <v/>
          </cell>
          <cell r="J77" t="str">
            <v/>
          </cell>
          <cell r="P77" t="str">
            <v>男</v>
          </cell>
          <cell r="S77">
            <v>2230</v>
          </cell>
          <cell r="T77" t="str">
            <v>五日市中</v>
          </cell>
          <cell r="V77">
            <v>0</v>
          </cell>
          <cell r="W77" t="b">
            <v>0</v>
          </cell>
          <cell r="X77" t="str">
            <v xml:space="preserve"> </v>
          </cell>
          <cell r="Z77">
            <v>2230</v>
          </cell>
          <cell r="AA77" t="str">
            <v>五日市中</v>
          </cell>
          <cell r="AB77" t="str">
            <v>ｲﾂｶｲﾁ</v>
          </cell>
          <cell r="AC77" t="str">
            <v>広島西</v>
          </cell>
          <cell r="AD77" t="str">
            <v>広島</v>
          </cell>
          <cell r="AE77" t="str">
            <v>731-5128</v>
          </cell>
          <cell r="AF77" t="str">
            <v>広島市佐伯区五日市中央6-4-1</v>
          </cell>
          <cell r="AG77" t="str">
            <v>082-921-0148</v>
          </cell>
          <cell r="AH77" t="str">
            <v>082-921-0947</v>
          </cell>
          <cell r="AI77" t="str">
            <v>佐伯</v>
          </cell>
          <cell r="AJ77" t="str">
            <v>５</v>
          </cell>
          <cell r="AK77" t="str">
            <v>五日市中学校</v>
          </cell>
          <cell r="AV77" t="str">
            <v/>
          </cell>
          <cell r="AW77" t="str">
            <v/>
          </cell>
          <cell r="AX77" t="str">
            <v/>
          </cell>
        </row>
        <row r="78">
          <cell r="F78" t="str">
            <v/>
          </cell>
          <cell r="J78" t="str">
            <v/>
          </cell>
          <cell r="P78" t="str">
            <v>男</v>
          </cell>
          <cell r="S78">
            <v>2260</v>
          </cell>
          <cell r="T78" t="str">
            <v>五日市南中</v>
          </cell>
          <cell r="V78">
            <v>0</v>
          </cell>
          <cell r="W78" t="b">
            <v>0</v>
          </cell>
          <cell r="X78" t="str">
            <v xml:space="preserve"> </v>
          </cell>
          <cell r="Z78">
            <v>2260</v>
          </cell>
          <cell r="AA78" t="str">
            <v>五日市南中</v>
          </cell>
          <cell r="AB78" t="str">
            <v>ｲﾂｶｲﾁﾐﾅﾐ</v>
          </cell>
          <cell r="AC78" t="str">
            <v>広島西</v>
          </cell>
          <cell r="AD78" t="str">
            <v>広島</v>
          </cell>
          <cell r="AE78" t="str">
            <v>731-5135</v>
          </cell>
          <cell r="AF78" t="str">
            <v>広島市佐伯区海老園4-2-21</v>
          </cell>
          <cell r="AG78" t="str">
            <v>082-923-5601</v>
          </cell>
          <cell r="AH78" t="str">
            <v>082-923-9828</v>
          </cell>
          <cell r="AI78" t="str">
            <v>佐伯</v>
          </cell>
          <cell r="AJ78" t="str">
            <v>６</v>
          </cell>
          <cell r="AK78" t="str">
            <v>五日市南中学校</v>
          </cell>
          <cell r="AV78" t="str">
            <v/>
          </cell>
          <cell r="AW78" t="str">
            <v/>
          </cell>
          <cell r="AX78" t="str">
            <v/>
          </cell>
        </row>
        <row r="79">
          <cell r="F79" t="str">
            <v/>
          </cell>
          <cell r="J79" t="str">
            <v/>
          </cell>
          <cell r="P79" t="str">
            <v>男</v>
          </cell>
          <cell r="S79">
            <v>2290</v>
          </cell>
          <cell r="T79" t="str">
            <v>城山中</v>
          </cell>
          <cell r="V79">
            <v>0</v>
          </cell>
          <cell r="W79" t="b">
            <v>0</v>
          </cell>
          <cell r="X79" t="str">
            <v xml:space="preserve"> </v>
          </cell>
          <cell r="Z79">
            <v>2290</v>
          </cell>
          <cell r="AA79" t="str">
            <v>城山中</v>
          </cell>
          <cell r="AB79" t="str">
            <v>ｼﾞｮｳﾔﾏ</v>
          </cell>
          <cell r="AC79" t="str">
            <v>広島西</v>
          </cell>
          <cell r="AD79" t="str">
            <v>広島</v>
          </cell>
          <cell r="AE79" t="str">
            <v>731-5155</v>
          </cell>
          <cell r="AF79" t="str">
            <v>広島市佐伯区城山2-17-1</v>
          </cell>
          <cell r="AG79" t="str">
            <v>082-927-1780</v>
          </cell>
          <cell r="AH79" t="str">
            <v>082-927-9244</v>
          </cell>
          <cell r="AI79" t="str">
            <v>佐伯</v>
          </cell>
          <cell r="AJ79" t="str">
            <v>７</v>
          </cell>
          <cell r="AK79" t="str">
            <v>城山中学校</v>
          </cell>
          <cell r="AV79" t="str">
            <v/>
          </cell>
          <cell r="AW79" t="str">
            <v/>
          </cell>
          <cell r="AX79" t="str">
            <v/>
          </cell>
        </row>
        <row r="80">
          <cell r="F80" t="str">
            <v/>
          </cell>
          <cell r="J80" t="str">
            <v/>
          </cell>
          <cell r="P80" t="str">
            <v>男</v>
          </cell>
          <cell r="S80">
            <v>2320</v>
          </cell>
          <cell r="T80" t="str">
            <v>湯来中</v>
          </cell>
          <cell r="V80">
            <v>0</v>
          </cell>
          <cell r="W80" t="b">
            <v>0</v>
          </cell>
          <cell r="X80" t="str">
            <v xml:space="preserve"> </v>
          </cell>
          <cell r="Z80">
            <v>2320</v>
          </cell>
          <cell r="AA80" t="str">
            <v>湯来中</v>
          </cell>
          <cell r="AB80" t="str">
            <v>ﾕｷ</v>
          </cell>
          <cell r="AC80" t="str">
            <v>広島西</v>
          </cell>
          <cell r="AD80" t="str">
            <v>広島</v>
          </cell>
          <cell r="AE80" t="str">
            <v>738-0601</v>
          </cell>
          <cell r="AF80" t="str">
            <v>広島市佐伯区湯来町和田112</v>
          </cell>
          <cell r="AG80" t="str">
            <v>0829-83-0547</v>
          </cell>
          <cell r="AH80" t="str">
            <v>0829-83-0205</v>
          </cell>
          <cell r="AI80" t="str">
            <v>佐伯</v>
          </cell>
          <cell r="AJ80" t="str">
            <v>８</v>
          </cell>
          <cell r="AK80" t="str">
            <v>湯来中学校</v>
          </cell>
          <cell r="AV80" t="str">
            <v/>
          </cell>
          <cell r="AW80" t="str">
            <v/>
          </cell>
          <cell r="AX80" t="str">
            <v/>
          </cell>
        </row>
        <row r="81">
          <cell r="F81" t="str">
            <v/>
          </cell>
          <cell r="J81" t="str">
            <v/>
          </cell>
          <cell r="P81" t="str">
            <v>男</v>
          </cell>
          <cell r="S81">
            <v>2350</v>
          </cell>
          <cell r="T81" t="str">
            <v>砂谷中</v>
          </cell>
          <cell r="V81">
            <v>0</v>
          </cell>
          <cell r="W81" t="b">
            <v>0</v>
          </cell>
          <cell r="X81" t="str">
            <v xml:space="preserve"> </v>
          </cell>
          <cell r="Z81">
            <v>2350</v>
          </cell>
          <cell r="AA81" t="str">
            <v>砂谷中</v>
          </cell>
          <cell r="AB81" t="str">
            <v>ｻｺﾞﾀﾆ</v>
          </cell>
          <cell r="AC81" t="str">
            <v>広島西</v>
          </cell>
          <cell r="AD81" t="str">
            <v>広島</v>
          </cell>
          <cell r="AE81" t="str">
            <v>738-0513</v>
          </cell>
          <cell r="AF81" t="str">
            <v>広島市佐伯区湯来町大字伏谷5-1</v>
          </cell>
          <cell r="AG81" t="str">
            <v>0829-86-0554</v>
          </cell>
          <cell r="AH81" t="str">
            <v>0829-86-0524</v>
          </cell>
          <cell r="AI81" t="str">
            <v>佐伯</v>
          </cell>
          <cell r="AJ81" t="str">
            <v>９</v>
          </cell>
          <cell r="AK81" t="str">
            <v>砂谷中学校</v>
          </cell>
          <cell r="AV81" t="str">
            <v/>
          </cell>
          <cell r="AW81" t="str">
            <v/>
          </cell>
          <cell r="AX81" t="str">
            <v/>
          </cell>
        </row>
        <row r="82">
          <cell r="F82" t="str">
            <v/>
          </cell>
          <cell r="J82" t="str">
            <v/>
          </cell>
          <cell r="P82" t="str">
            <v>男</v>
          </cell>
          <cell r="S82">
            <v>2380</v>
          </cell>
          <cell r="T82" t="str">
            <v>広島なぎさ中</v>
          </cell>
          <cell r="V82">
            <v>0</v>
          </cell>
          <cell r="W82" t="b">
            <v>0</v>
          </cell>
          <cell r="X82" t="str">
            <v xml:space="preserve"> </v>
          </cell>
          <cell r="Z82">
            <v>2380</v>
          </cell>
          <cell r="AA82" t="str">
            <v>広島なぎさ中</v>
          </cell>
          <cell r="AB82" t="str">
            <v>ﾋﾛｼﾏﾅｷﾞｻ</v>
          </cell>
          <cell r="AC82" t="str">
            <v>広島西</v>
          </cell>
          <cell r="AD82" t="str">
            <v>広島</v>
          </cell>
          <cell r="AE82" t="str">
            <v>731-5138</v>
          </cell>
          <cell r="AF82" t="str">
            <v>広島市佐伯区海老山南2-2-1</v>
          </cell>
          <cell r="AG82" t="str">
            <v>082-921-2137</v>
          </cell>
          <cell r="AH82" t="str">
            <v>082-924-3020</v>
          </cell>
          <cell r="AI82" t="str">
            <v>佐伯</v>
          </cell>
          <cell r="AJ82" t="str">
            <v>１０</v>
          </cell>
          <cell r="AK82" t="str">
            <v>広島なぎさ中学校</v>
          </cell>
          <cell r="AV82" t="str">
            <v/>
          </cell>
          <cell r="AW82" t="str">
            <v/>
          </cell>
          <cell r="AX82" t="str">
            <v/>
          </cell>
        </row>
        <row r="83">
          <cell r="F83" t="str">
            <v/>
          </cell>
          <cell r="J83" t="str">
            <v/>
          </cell>
          <cell r="P83" t="str">
            <v>男</v>
          </cell>
          <cell r="S83">
            <v>2410</v>
          </cell>
          <cell r="T83" t="str">
            <v>廿日市中</v>
          </cell>
          <cell r="V83">
            <v>0</v>
          </cell>
          <cell r="W83" t="b">
            <v>0</v>
          </cell>
          <cell r="X83" t="str">
            <v xml:space="preserve"> </v>
          </cell>
          <cell r="Z83">
            <v>2410</v>
          </cell>
          <cell r="AA83" t="str">
            <v>廿日市中</v>
          </cell>
          <cell r="AB83" t="str">
            <v>ﾊﾂｶｲﾁ</v>
          </cell>
          <cell r="AC83" t="str">
            <v>大竹･廿日市</v>
          </cell>
          <cell r="AD83" t="str">
            <v>大竹･廿日市</v>
          </cell>
          <cell r="AE83" t="str">
            <v>738-0004</v>
          </cell>
          <cell r="AF83" t="str">
            <v>廿日市市桜尾3-9-1</v>
          </cell>
          <cell r="AG83" t="str">
            <v>0829-32-3191</v>
          </cell>
          <cell r="AH83" t="str">
            <v>0829-32-3319</v>
          </cell>
          <cell r="AK83" t="str">
            <v>廿日市中学校</v>
          </cell>
          <cell r="AV83" t="str">
            <v/>
          </cell>
          <cell r="AW83" t="str">
            <v/>
          </cell>
          <cell r="AX83" t="str">
            <v/>
          </cell>
        </row>
        <row r="84">
          <cell r="F84" t="str">
            <v/>
          </cell>
          <cell r="J84" t="str">
            <v/>
          </cell>
          <cell r="P84" t="str">
            <v>男</v>
          </cell>
          <cell r="S84">
            <v>2440</v>
          </cell>
          <cell r="T84" t="str">
            <v>七尾中</v>
          </cell>
          <cell r="V84">
            <v>0</v>
          </cell>
          <cell r="W84" t="b">
            <v>0</v>
          </cell>
          <cell r="X84" t="str">
            <v xml:space="preserve"> </v>
          </cell>
          <cell r="Z84">
            <v>2440</v>
          </cell>
          <cell r="AA84" t="str">
            <v>七尾中</v>
          </cell>
          <cell r="AB84" t="str">
            <v>ﾅﾅｵ</v>
          </cell>
          <cell r="AC84" t="str">
            <v>大竹･廿日市</v>
          </cell>
          <cell r="AD84" t="str">
            <v>大竹･廿日市</v>
          </cell>
          <cell r="AE84" t="str">
            <v>738-0025</v>
          </cell>
          <cell r="AF84" t="str">
            <v>廿日市市平良2-2-34</v>
          </cell>
          <cell r="AG84" t="str">
            <v>0829-32-8200</v>
          </cell>
          <cell r="AH84" t="str">
            <v>0829-32-8285</v>
          </cell>
          <cell r="AK84" t="str">
            <v>七尾中学校</v>
          </cell>
          <cell r="AV84" t="str">
            <v/>
          </cell>
          <cell r="AW84" t="str">
            <v/>
          </cell>
          <cell r="AX84" t="str">
            <v/>
          </cell>
        </row>
        <row r="85">
          <cell r="F85" t="str">
            <v/>
          </cell>
          <cell r="J85" t="str">
            <v/>
          </cell>
          <cell r="P85" t="str">
            <v>男</v>
          </cell>
          <cell r="S85">
            <v>2470</v>
          </cell>
          <cell r="T85" t="str">
            <v>阿品台中</v>
          </cell>
          <cell r="V85">
            <v>0</v>
          </cell>
          <cell r="W85" t="b">
            <v>0</v>
          </cell>
          <cell r="X85" t="str">
            <v xml:space="preserve"> </v>
          </cell>
          <cell r="Z85">
            <v>2470</v>
          </cell>
          <cell r="AA85" t="str">
            <v>阿品台中</v>
          </cell>
          <cell r="AB85" t="str">
            <v>ｱｼﾞﾅﾀﾞｲ</v>
          </cell>
          <cell r="AC85" t="str">
            <v>大竹･廿日市</v>
          </cell>
          <cell r="AD85" t="str">
            <v>大竹･廿日市</v>
          </cell>
          <cell r="AE85" t="str">
            <v>738-0052</v>
          </cell>
          <cell r="AF85" t="str">
            <v>廿日市市阿品台東1-1</v>
          </cell>
          <cell r="AG85" t="str">
            <v>0829-39-1516</v>
          </cell>
          <cell r="AH85" t="str">
            <v>0829-39-1914</v>
          </cell>
          <cell r="AK85" t="str">
            <v>阿品台中学校</v>
          </cell>
          <cell r="AV85" t="str">
            <v/>
          </cell>
          <cell r="AW85" t="str">
            <v/>
          </cell>
          <cell r="AX85" t="str">
            <v/>
          </cell>
        </row>
        <row r="86">
          <cell r="F86" t="str">
            <v/>
          </cell>
          <cell r="J86" t="str">
            <v/>
          </cell>
          <cell r="P86" t="str">
            <v>男</v>
          </cell>
          <cell r="S86">
            <v>2500</v>
          </cell>
          <cell r="T86" t="str">
            <v>野坂中</v>
          </cell>
          <cell r="V86">
            <v>0</v>
          </cell>
          <cell r="W86" t="b">
            <v>0</v>
          </cell>
          <cell r="X86" t="str">
            <v xml:space="preserve"> </v>
          </cell>
          <cell r="Z86">
            <v>2500</v>
          </cell>
          <cell r="AA86" t="str">
            <v>野坂中</v>
          </cell>
          <cell r="AB86" t="str">
            <v>ﾉｻｶ</v>
          </cell>
          <cell r="AC86" t="str">
            <v>大竹･廿日市</v>
          </cell>
          <cell r="AD86" t="str">
            <v>大竹･廿日市</v>
          </cell>
          <cell r="AE86" t="str">
            <v>738-0043</v>
          </cell>
          <cell r="AF86" t="str">
            <v>廿日市市地御前北1-3-1</v>
          </cell>
          <cell r="AG86" t="str">
            <v>0829-38-2001</v>
          </cell>
          <cell r="AH86" t="str">
            <v>0829-38-2569</v>
          </cell>
          <cell r="AK86" t="str">
            <v>野坂中学校</v>
          </cell>
          <cell r="AV86" t="str">
            <v/>
          </cell>
          <cell r="AW86" t="str">
            <v/>
          </cell>
          <cell r="AX86" t="str">
            <v/>
          </cell>
        </row>
        <row r="87">
          <cell r="F87" t="str">
            <v/>
          </cell>
          <cell r="J87" t="str">
            <v/>
          </cell>
          <cell r="P87" t="str">
            <v>男</v>
          </cell>
          <cell r="S87">
            <v>2530</v>
          </cell>
          <cell r="T87" t="str">
            <v>四季が丘中</v>
          </cell>
          <cell r="V87">
            <v>0</v>
          </cell>
          <cell r="W87" t="b">
            <v>0</v>
          </cell>
          <cell r="X87" t="str">
            <v xml:space="preserve"> </v>
          </cell>
          <cell r="Z87">
            <v>2530</v>
          </cell>
          <cell r="AA87" t="str">
            <v>四季が丘中</v>
          </cell>
          <cell r="AB87" t="str">
            <v>ｼｷｶﾞｵｶ</v>
          </cell>
          <cell r="AC87" t="str">
            <v>大竹･廿日市</v>
          </cell>
          <cell r="AD87" t="str">
            <v>大竹･廿日市</v>
          </cell>
          <cell r="AE87" t="str">
            <v>738-0036</v>
          </cell>
          <cell r="AF87" t="str">
            <v>廿日市市四季が丘2-1-1</v>
          </cell>
          <cell r="AG87" t="str">
            <v>0829-38-3371</v>
          </cell>
          <cell r="AH87" t="str">
            <v>0829-38-3394</v>
          </cell>
          <cell r="AK87" t="str">
            <v>四季が丘中学校</v>
          </cell>
          <cell r="AV87" t="str">
            <v/>
          </cell>
          <cell r="AW87" t="str">
            <v/>
          </cell>
          <cell r="AX87" t="str">
            <v/>
          </cell>
        </row>
        <row r="88">
          <cell r="F88" t="str">
            <v/>
          </cell>
          <cell r="J88" t="str">
            <v/>
          </cell>
          <cell r="P88" t="str">
            <v>男</v>
          </cell>
          <cell r="S88">
            <v>2560</v>
          </cell>
          <cell r="T88" t="str">
            <v>佐伯中</v>
          </cell>
          <cell r="V88">
            <v>0</v>
          </cell>
          <cell r="W88" t="b">
            <v>0</v>
          </cell>
          <cell r="X88" t="str">
            <v xml:space="preserve"> </v>
          </cell>
          <cell r="Z88">
            <v>2560</v>
          </cell>
          <cell r="AA88" t="str">
            <v>佐伯中</v>
          </cell>
          <cell r="AB88" t="str">
            <v>ｻｴｷ</v>
          </cell>
          <cell r="AC88" t="str">
            <v>大竹･廿日市</v>
          </cell>
          <cell r="AD88" t="str">
            <v>大竹･廿日市</v>
          </cell>
          <cell r="AE88" t="str">
            <v>738-0222</v>
          </cell>
          <cell r="AF88" t="str">
            <v>廿日市市津田69-1</v>
          </cell>
          <cell r="AG88" t="str">
            <v>0829-72-1145</v>
          </cell>
          <cell r="AH88" t="str">
            <v>0829-72-1146</v>
          </cell>
          <cell r="AK88" t="str">
            <v>佐伯中学校</v>
          </cell>
          <cell r="AV88" t="str">
            <v/>
          </cell>
          <cell r="AW88" t="str">
            <v/>
          </cell>
          <cell r="AX88" t="str">
            <v/>
          </cell>
        </row>
        <row r="89">
          <cell r="F89" t="str">
            <v/>
          </cell>
          <cell r="J89" t="str">
            <v/>
          </cell>
          <cell r="P89" t="str">
            <v>男</v>
          </cell>
          <cell r="S89">
            <v>2590</v>
          </cell>
          <cell r="T89" t="str">
            <v>廿日市吉和中</v>
          </cell>
          <cell r="V89">
            <v>0</v>
          </cell>
          <cell r="W89" t="b">
            <v>0</v>
          </cell>
          <cell r="X89" t="str">
            <v xml:space="preserve"> </v>
          </cell>
          <cell r="Z89">
            <v>2590</v>
          </cell>
          <cell r="AA89" t="str">
            <v>廿日市吉和中</v>
          </cell>
          <cell r="AB89" t="str">
            <v>ﾊﾂｶｲﾁﾖｼﾜ</v>
          </cell>
          <cell r="AC89" t="str">
            <v>大竹･廿日市</v>
          </cell>
          <cell r="AD89" t="str">
            <v>大竹･廿日市</v>
          </cell>
          <cell r="AE89" t="str">
            <v>738-0301</v>
          </cell>
          <cell r="AF89" t="str">
            <v>廿日市市吉和1555-1</v>
          </cell>
          <cell r="AG89" t="str">
            <v>0829-77-2010</v>
          </cell>
          <cell r="AH89" t="str">
            <v>0829-77-2013</v>
          </cell>
          <cell r="AK89" t="str">
            <v>廿日市吉和中学校</v>
          </cell>
          <cell r="AV89" t="str">
            <v/>
          </cell>
          <cell r="AW89" t="str">
            <v/>
          </cell>
          <cell r="AX89" t="str">
            <v/>
          </cell>
        </row>
        <row r="90">
          <cell r="F90" t="str">
            <v/>
          </cell>
          <cell r="J90" t="str">
            <v/>
          </cell>
          <cell r="P90" t="str">
            <v>男</v>
          </cell>
          <cell r="S90">
            <v>2620</v>
          </cell>
          <cell r="T90" t="str">
            <v>大野中</v>
          </cell>
          <cell r="V90">
            <v>0</v>
          </cell>
          <cell r="W90" t="b">
            <v>0</v>
          </cell>
          <cell r="X90" t="str">
            <v xml:space="preserve"> </v>
          </cell>
          <cell r="Z90">
            <v>2620</v>
          </cell>
          <cell r="AA90" t="str">
            <v>大野中</v>
          </cell>
          <cell r="AB90" t="str">
            <v>ｵｵﾉ</v>
          </cell>
          <cell r="AC90" t="str">
            <v>大竹･廿日市</v>
          </cell>
          <cell r="AD90" t="str">
            <v>大竹･廿日市</v>
          </cell>
          <cell r="AE90" t="str">
            <v>739-0441</v>
          </cell>
          <cell r="AF90" t="str">
            <v>廿日市市大野原4-2-60</v>
          </cell>
          <cell r="AG90" t="str">
            <v>0829-55-2015</v>
          </cell>
          <cell r="AH90" t="str">
            <v>0829-54-0475</v>
          </cell>
          <cell r="AK90" t="str">
            <v>大野中学校</v>
          </cell>
          <cell r="AV90" t="str">
            <v/>
          </cell>
          <cell r="AW90" t="str">
            <v/>
          </cell>
          <cell r="AX90" t="str">
            <v/>
          </cell>
        </row>
        <row r="91">
          <cell r="F91" t="str">
            <v/>
          </cell>
          <cell r="J91" t="str">
            <v/>
          </cell>
          <cell r="P91" t="str">
            <v>男</v>
          </cell>
          <cell r="S91">
            <v>2650</v>
          </cell>
          <cell r="T91" t="str">
            <v>大野東中</v>
          </cell>
          <cell r="V91">
            <v>0</v>
          </cell>
          <cell r="W91" t="b">
            <v>0</v>
          </cell>
          <cell r="X91" t="str">
            <v xml:space="preserve"> </v>
          </cell>
          <cell r="Z91">
            <v>2650</v>
          </cell>
          <cell r="AA91" t="str">
            <v>大野東中</v>
          </cell>
          <cell r="AB91" t="str">
            <v>ｵｵﾉﾋｶﾞｼ</v>
          </cell>
          <cell r="AC91" t="str">
            <v>大竹･廿日市</v>
          </cell>
          <cell r="AD91" t="str">
            <v>大竹･廿日市</v>
          </cell>
          <cell r="AE91" t="str">
            <v>739-0406</v>
          </cell>
          <cell r="AF91" t="str">
            <v>廿日市市大野414</v>
          </cell>
          <cell r="AG91" t="str">
            <v>0829-56-2177</v>
          </cell>
          <cell r="AH91" t="str">
            <v>0829-56-4653</v>
          </cell>
          <cell r="AK91" t="str">
            <v>大野東中学校</v>
          </cell>
          <cell r="AV91" t="str">
            <v/>
          </cell>
          <cell r="AW91" t="str">
            <v/>
          </cell>
          <cell r="AX91" t="str">
            <v/>
          </cell>
        </row>
        <row r="92">
          <cell r="F92" t="str">
            <v/>
          </cell>
          <cell r="J92" t="str">
            <v/>
          </cell>
          <cell r="P92" t="str">
            <v>男</v>
          </cell>
          <cell r="S92">
            <v>2680</v>
          </cell>
          <cell r="T92" t="str">
            <v>宮島中</v>
          </cell>
          <cell r="V92">
            <v>0</v>
          </cell>
          <cell r="W92" t="b">
            <v>0</v>
          </cell>
          <cell r="X92" t="str">
            <v xml:space="preserve"> </v>
          </cell>
          <cell r="Z92">
            <v>2680</v>
          </cell>
          <cell r="AA92" t="str">
            <v>宮島中</v>
          </cell>
          <cell r="AB92" t="str">
            <v>ﾐﾔｼﾞﾏ</v>
          </cell>
          <cell r="AC92" t="str">
            <v>大竹･廿日市</v>
          </cell>
          <cell r="AD92" t="str">
            <v>大竹･廿日市</v>
          </cell>
          <cell r="AE92" t="str">
            <v>739-0505</v>
          </cell>
          <cell r="AF92" t="str">
            <v>廿日市市宮島町779-2</v>
          </cell>
          <cell r="AG92" t="str">
            <v>0829-44-2012</v>
          </cell>
          <cell r="AH92" t="str">
            <v>0829-44-2157</v>
          </cell>
          <cell r="AK92" t="str">
            <v>宮島中学校</v>
          </cell>
          <cell r="AV92" t="str">
            <v/>
          </cell>
          <cell r="AW92" t="str">
            <v/>
          </cell>
          <cell r="AX92" t="str">
            <v/>
          </cell>
        </row>
        <row r="93">
          <cell r="F93" t="str">
            <v/>
          </cell>
          <cell r="J93" t="str">
            <v/>
          </cell>
          <cell r="P93" t="str">
            <v>男</v>
          </cell>
          <cell r="S93">
            <v>2710</v>
          </cell>
          <cell r="T93" t="str">
            <v>山陽女中</v>
          </cell>
          <cell r="V93">
            <v>0</v>
          </cell>
          <cell r="W93" t="b">
            <v>0</v>
          </cell>
          <cell r="X93" t="str">
            <v xml:space="preserve"> </v>
          </cell>
          <cell r="Z93">
            <v>2710</v>
          </cell>
          <cell r="AA93" t="str">
            <v>山陽女中</v>
          </cell>
          <cell r="AB93" t="str">
            <v>ｻﾝﾖｳｼﾞｮｼ</v>
          </cell>
          <cell r="AC93" t="str">
            <v>大竹･廿日市</v>
          </cell>
          <cell r="AD93" t="str">
            <v>大竹･廿日市</v>
          </cell>
          <cell r="AE93" t="str">
            <v>738-0003</v>
          </cell>
          <cell r="AF93" t="str">
            <v>廿日市市佐方本町1-1</v>
          </cell>
          <cell r="AG93" t="str">
            <v>0829-32-2222</v>
          </cell>
          <cell r="AH93" t="str">
            <v>0829-32-7683</v>
          </cell>
          <cell r="AK93" t="str">
            <v>山陽女中学校</v>
          </cell>
          <cell r="AV93" t="str">
            <v/>
          </cell>
          <cell r="AW93" t="str">
            <v/>
          </cell>
          <cell r="AX93" t="str">
            <v/>
          </cell>
        </row>
        <row r="94">
          <cell r="F94" t="str">
            <v/>
          </cell>
          <cell r="J94" t="str">
            <v/>
          </cell>
          <cell r="P94" t="str">
            <v>男</v>
          </cell>
          <cell r="S94">
            <v>2740</v>
          </cell>
          <cell r="T94" t="str">
            <v>玖波中</v>
          </cell>
          <cell r="V94">
            <v>0</v>
          </cell>
          <cell r="W94" t="b">
            <v>0</v>
          </cell>
          <cell r="X94" t="str">
            <v xml:space="preserve"> </v>
          </cell>
          <cell r="Z94">
            <v>2740</v>
          </cell>
          <cell r="AA94" t="str">
            <v>玖波中</v>
          </cell>
          <cell r="AB94" t="str">
            <v>ｸﾊﾞ</v>
          </cell>
          <cell r="AC94" t="str">
            <v>大竹･廿日市</v>
          </cell>
          <cell r="AD94" t="str">
            <v>大竹･廿日市</v>
          </cell>
          <cell r="AE94" t="str">
            <v>739-0651</v>
          </cell>
          <cell r="AF94" t="str">
            <v>大竹市玖波4-12-1</v>
          </cell>
          <cell r="AG94" t="str">
            <v>0827-57-7241</v>
          </cell>
          <cell r="AH94" t="str">
            <v>0827-57-3060</v>
          </cell>
          <cell r="AK94" t="str">
            <v>玖波中学校</v>
          </cell>
          <cell r="AV94" t="str">
            <v/>
          </cell>
          <cell r="AW94" t="str">
            <v/>
          </cell>
          <cell r="AX94" t="str">
            <v/>
          </cell>
        </row>
        <row r="95">
          <cell r="F95" t="str">
            <v/>
          </cell>
          <cell r="J95" t="str">
            <v/>
          </cell>
          <cell r="P95" t="str">
            <v>男</v>
          </cell>
          <cell r="S95">
            <v>2770</v>
          </cell>
          <cell r="T95" t="str">
            <v>小方中</v>
          </cell>
          <cell r="V95">
            <v>0</v>
          </cell>
          <cell r="W95" t="b">
            <v>0</v>
          </cell>
          <cell r="X95" t="str">
            <v xml:space="preserve"> </v>
          </cell>
          <cell r="Z95">
            <v>2770</v>
          </cell>
          <cell r="AA95" t="str">
            <v>小方中</v>
          </cell>
          <cell r="AB95" t="str">
            <v>ｵｶﾞﾀ</v>
          </cell>
          <cell r="AC95" t="str">
            <v>大竹･廿日市</v>
          </cell>
          <cell r="AD95" t="str">
            <v>大竹･廿日市</v>
          </cell>
          <cell r="AE95" t="str">
            <v>739-0623</v>
          </cell>
          <cell r="AF95" t="str">
            <v>大竹市小方ケ丘1-1</v>
          </cell>
          <cell r="AG95" t="str">
            <v>0827-57-7211</v>
          </cell>
          <cell r="AH95" t="str">
            <v>0827-57-7208</v>
          </cell>
          <cell r="AK95" t="str">
            <v>小方中学校</v>
          </cell>
          <cell r="AV95" t="str">
            <v/>
          </cell>
          <cell r="AW95" t="str">
            <v/>
          </cell>
          <cell r="AX95" t="str">
            <v/>
          </cell>
        </row>
        <row r="96">
          <cell r="F96" t="str">
            <v/>
          </cell>
          <cell r="J96" t="str">
            <v/>
          </cell>
          <cell r="P96" t="str">
            <v>男</v>
          </cell>
          <cell r="S96">
            <v>2800</v>
          </cell>
          <cell r="T96" t="str">
            <v>大竹中</v>
          </cell>
          <cell r="V96">
            <v>0</v>
          </cell>
          <cell r="W96" t="b">
            <v>0</v>
          </cell>
          <cell r="X96" t="str">
            <v xml:space="preserve"> </v>
          </cell>
          <cell r="Z96">
            <v>2800</v>
          </cell>
          <cell r="AA96" t="str">
            <v>大竹中</v>
          </cell>
          <cell r="AB96" t="str">
            <v>ｵｵﾀｹ</v>
          </cell>
          <cell r="AC96" t="str">
            <v>大竹･廿日市</v>
          </cell>
          <cell r="AD96" t="str">
            <v>大竹･廿日市</v>
          </cell>
          <cell r="AE96" t="str">
            <v>739-0614</v>
          </cell>
          <cell r="AF96" t="str">
            <v>大竹市白石1-8-1</v>
          </cell>
          <cell r="AG96" t="str">
            <v>0827-52-5177</v>
          </cell>
          <cell r="AH96" t="str">
            <v>0827-52-5178</v>
          </cell>
          <cell r="AK96" t="str">
            <v>大竹中学校</v>
          </cell>
          <cell r="AV96" t="str">
            <v/>
          </cell>
          <cell r="AW96" t="str">
            <v/>
          </cell>
          <cell r="AX96" t="str">
            <v/>
          </cell>
        </row>
        <row r="97">
          <cell r="Z97">
            <v>2830</v>
          </cell>
        </row>
        <row r="98">
          <cell r="Z98">
            <v>2860</v>
          </cell>
          <cell r="AA98" t="str">
            <v>加計中</v>
          </cell>
          <cell r="AB98" t="str">
            <v>ｶｹ</v>
          </cell>
          <cell r="AC98" t="str">
            <v>山県</v>
          </cell>
          <cell r="AD98" t="str">
            <v>山県</v>
          </cell>
          <cell r="AE98" t="str">
            <v>731-3501</v>
          </cell>
          <cell r="AF98" t="str">
            <v>山県郡安芸太田町大字加計5107-1</v>
          </cell>
          <cell r="AG98" t="str">
            <v>0826-22-0108</v>
          </cell>
          <cell r="AH98" t="str">
            <v>0826-22-2926</v>
          </cell>
          <cell r="AK98" t="str">
            <v>加計中学校</v>
          </cell>
        </row>
        <row r="99">
          <cell r="Z99">
            <v>2890</v>
          </cell>
          <cell r="AA99" t="str">
            <v>安芸太田中</v>
          </cell>
          <cell r="AB99" t="str">
            <v>ｱｷｵｵﾀ</v>
          </cell>
          <cell r="AC99" t="str">
            <v>山県</v>
          </cell>
          <cell r="AD99" t="str">
            <v>山県</v>
          </cell>
          <cell r="AE99" t="str">
            <v>731-3701</v>
          </cell>
          <cell r="AF99" t="str">
            <v>山県郡安芸太田町上筒賀172</v>
          </cell>
          <cell r="AG99" t="str">
            <v>0826-32-2244</v>
          </cell>
          <cell r="AH99" t="str">
            <v>0826-32-2987</v>
          </cell>
          <cell r="AK99" t="str">
            <v>安芸太田中学校</v>
          </cell>
        </row>
        <row r="100">
          <cell r="Z100">
            <v>2920</v>
          </cell>
        </row>
        <row r="101">
          <cell r="Z101">
            <v>2950</v>
          </cell>
          <cell r="AA101" t="str">
            <v>芸北中</v>
          </cell>
          <cell r="AB101" t="str">
            <v>ｹﾞｲﾎｸ</v>
          </cell>
          <cell r="AC101" t="str">
            <v>山県</v>
          </cell>
          <cell r="AD101" t="str">
            <v>山県</v>
          </cell>
          <cell r="AE101" t="str">
            <v>731-2323</v>
          </cell>
          <cell r="AF101" t="str">
            <v>山県郡北広島町川小田10075-90</v>
          </cell>
          <cell r="AG101" t="str">
            <v>0826-35-0151</v>
          </cell>
          <cell r="AH101" t="str">
            <v>0826-35-0409</v>
          </cell>
          <cell r="AK101" t="str">
            <v>芸北中学校</v>
          </cell>
        </row>
        <row r="102">
          <cell r="Z102">
            <v>2980</v>
          </cell>
          <cell r="AA102" t="str">
            <v>豊平中</v>
          </cell>
          <cell r="AB102" t="str">
            <v>ﾄﾖﾋﾗ</v>
          </cell>
          <cell r="AC102" t="str">
            <v>山県</v>
          </cell>
          <cell r="AD102" t="str">
            <v>山県</v>
          </cell>
          <cell r="AE102" t="str">
            <v>731-1712</v>
          </cell>
          <cell r="AF102" t="str">
            <v>山県郡北広島町都志見10914</v>
          </cell>
          <cell r="AG102" t="str">
            <v>0826-83-0160</v>
          </cell>
          <cell r="AH102" t="str">
            <v>0826-85-0130</v>
          </cell>
          <cell r="AK102" t="str">
            <v>豊平中学校</v>
          </cell>
        </row>
        <row r="103">
          <cell r="Z103">
            <v>3010</v>
          </cell>
          <cell r="AA103" t="str">
            <v>大朝中</v>
          </cell>
          <cell r="AB103" t="str">
            <v>ｵｵｱｻ</v>
          </cell>
          <cell r="AC103" t="str">
            <v>山県</v>
          </cell>
          <cell r="AD103" t="str">
            <v>山県</v>
          </cell>
          <cell r="AE103" t="str">
            <v>731-2104</v>
          </cell>
          <cell r="AF103" t="str">
            <v>山県郡北広島町大朝4683-1</v>
          </cell>
          <cell r="AG103" t="str">
            <v>0826-82-2037</v>
          </cell>
          <cell r="AH103" t="str">
            <v>0826-82-2103</v>
          </cell>
          <cell r="AK103" t="str">
            <v>大朝中学校</v>
          </cell>
        </row>
        <row r="104">
          <cell r="F104" t="str">
            <v/>
          </cell>
          <cell r="J104" t="str">
            <v/>
          </cell>
          <cell r="P104" t="str">
            <v>女</v>
          </cell>
          <cell r="S104">
            <v>3040</v>
          </cell>
          <cell r="T104" t="str">
            <v>千代田中</v>
          </cell>
          <cell r="V104">
            <v>0</v>
          </cell>
          <cell r="W104" t="b">
            <v>0</v>
          </cell>
          <cell r="X104" t="str">
            <v xml:space="preserve"> </v>
          </cell>
          <cell r="Z104">
            <v>3040</v>
          </cell>
          <cell r="AA104" t="str">
            <v>千代田中</v>
          </cell>
          <cell r="AB104" t="str">
            <v>ﾁﾖﾀﾞ</v>
          </cell>
          <cell r="AC104" t="str">
            <v>山県</v>
          </cell>
          <cell r="AD104" t="str">
            <v>山県</v>
          </cell>
          <cell r="AE104" t="str">
            <v>731-1532</v>
          </cell>
          <cell r="AF104" t="str">
            <v>山県郡北広島町古保利450</v>
          </cell>
          <cell r="AG104" t="str">
            <v>0826-72-3101</v>
          </cell>
          <cell r="AH104" t="str">
            <v>0826-72-3873</v>
          </cell>
          <cell r="AK104" t="str">
            <v>千代田中学校</v>
          </cell>
          <cell r="AV104" t="str">
            <v/>
          </cell>
          <cell r="AW104" t="str">
            <v/>
          </cell>
          <cell r="AX104" t="str">
            <v/>
          </cell>
        </row>
        <row r="105">
          <cell r="F105" t="str">
            <v/>
          </cell>
          <cell r="J105" t="str">
            <v/>
          </cell>
          <cell r="P105" t="str">
            <v>女</v>
          </cell>
          <cell r="S105">
            <v>3070</v>
          </cell>
          <cell r="T105" t="str">
            <v>新庄中</v>
          </cell>
          <cell r="V105">
            <v>0</v>
          </cell>
          <cell r="W105" t="b">
            <v>0</v>
          </cell>
          <cell r="X105" t="str">
            <v xml:space="preserve"> </v>
          </cell>
          <cell r="Z105">
            <v>3070</v>
          </cell>
          <cell r="AA105" t="str">
            <v>新庄中</v>
          </cell>
          <cell r="AB105" t="str">
            <v>ｼﾝｼﾞｮｳ</v>
          </cell>
          <cell r="AC105" t="str">
            <v>山県</v>
          </cell>
          <cell r="AD105" t="str">
            <v>山県</v>
          </cell>
          <cell r="AE105" t="str">
            <v>731-2198</v>
          </cell>
          <cell r="AF105" t="str">
            <v>山県郡北広島町新庄848</v>
          </cell>
          <cell r="AG105" t="str">
            <v>0826-82-2323</v>
          </cell>
          <cell r="AH105" t="str">
            <v>0826-82-3273</v>
          </cell>
          <cell r="AK105" t="str">
            <v>新庄中学校</v>
          </cell>
          <cell r="AV105" t="str">
            <v/>
          </cell>
          <cell r="AW105" t="str">
            <v/>
          </cell>
          <cell r="AX105" t="str">
            <v/>
          </cell>
        </row>
        <row r="106">
          <cell r="F106" t="str">
            <v/>
          </cell>
          <cell r="J106" t="str">
            <v/>
          </cell>
          <cell r="P106" t="str">
            <v>女</v>
          </cell>
          <cell r="S106">
            <v>3100</v>
          </cell>
          <cell r="T106" t="str">
            <v>吉田中</v>
          </cell>
          <cell r="V106">
            <v>0</v>
          </cell>
          <cell r="W106" t="b">
            <v>0</v>
          </cell>
          <cell r="X106" t="str">
            <v xml:space="preserve"> </v>
          </cell>
          <cell r="Z106">
            <v>3100</v>
          </cell>
          <cell r="AA106" t="str">
            <v>吉田中</v>
          </cell>
          <cell r="AB106" t="str">
            <v>ﾖｼﾀﾞ</v>
          </cell>
          <cell r="AC106" t="str">
            <v>安芸高田</v>
          </cell>
          <cell r="AD106" t="str">
            <v>安芸高田</v>
          </cell>
          <cell r="AE106" t="str">
            <v>731-0521</v>
          </cell>
          <cell r="AF106" t="str">
            <v>安芸高田市吉田町常友1018-1</v>
          </cell>
          <cell r="AG106" t="str">
            <v>0826-42-0400</v>
          </cell>
          <cell r="AH106" t="str">
            <v>0826-42-1544</v>
          </cell>
          <cell r="AK106" t="str">
            <v>吉田中学校</v>
          </cell>
          <cell r="AV106" t="str">
            <v/>
          </cell>
          <cell r="AW106" t="str">
            <v/>
          </cell>
          <cell r="AX106" t="str">
            <v/>
          </cell>
        </row>
        <row r="107">
          <cell r="F107" t="str">
            <v/>
          </cell>
          <cell r="J107" t="str">
            <v/>
          </cell>
          <cell r="P107" t="str">
            <v>女</v>
          </cell>
          <cell r="S107">
            <v>3130</v>
          </cell>
          <cell r="T107" t="str">
            <v>八千代中</v>
          </cell>
          <cell r="V107">
            <v>0</v>
          </cell>
          <cell r="W107" t="b">
            <v>0</v>
          </cell>
          <cell r="X107" t="str">
            <v xml:space="preserve"> </v>
          </cell>
          <cell r="Z107">
            <v>3130</v>
          </cell>
          <cell r="AA107" t="str">
            <v>八千代中</v>
          </cell>
          <cell r="AB107" t="str">
            <v>ﾔﾁﾖ</v>
          </cell>
          <cell r="AC107" t="str">
            <v>安芸高田</v>
          </cell>
          <cell r="AD107" t="str">
            <v>安芸高田</v>
          </cell>
          <cell r="AE107" t="str">
            <v>731-0303</v>
          </cell>
          <cell r="AF107" t="str">
            <v>安芸高田市八千代町佐々井1438-1</v>
          </cell>
          <cell r="AG107" t="str">
            <v>0826-52-2007</v>
          </cell>
          <cell r="AH107" t="str">
            <v>0826-52-3885</v>
          </cell>
          <cell r="AK107" t="str">
            <v>八千代中学校</v>
          </cell>
          <cell r="AV107" t="str">
            <v/>
          </cell>
          <cell r="AW107" t="str">
            <v/>
          </cell>
          <cell r="AX107" t="str">
            <v/>
          </cell>
        </row>
        <row r="108">
          <cell r="F108" t="str">
            <v/>
          </cell>
          <cell r="J108" t="str">
            <v/>
          </cell>
          <cell r="P108" t="str">
            <v>女</v>
          </cell>
          <cell r="S108">
            <v>3160</v>
          </cell>
          <cell r="T108" t="str">
            <v>美土里中</v>
          </cell>
          <cell r="V108">
            <v>0</v>
          </cell>
          <cell r="W108" t="b">
            <v>0</v>
          </cell>
          <cell r="X108" t="str">
            <v xml:space="preserve"> </v>
          </cell>
          <cell r="Z108">
            <v>3160</v>
          </cell>
          <cell r="AA108" t="str">
            <v>美土里中</v>
          </cell>
          <cell r="AB108" t="str">
            <v>ﾐﾄﾞﾘ</v>
          </cell>
          <cell r="AC108" t="str">
            <v>安芸高田</v>
          </cell>
          <cell r="AD108" t="str">
            <v>安芸高田</v>
          </cell>
          <cell r="AE108" t="str">
            <v>731-0612</v>
          </cell>
          <cell r="AF108" t="str">
            <v>安芸高田市美土里町本郷1214-5</v>
          </cell>
          <cell r="AG108" t="str">
            <v>0826-54-0142</v>
          </cell>
          <cell r="AH108" t="str">
            <v>0826-54-0291</v>
          </cell>
          <cell r="AK108" t="str">
            <v>美土里中学校</v>
          </cell>
          <cell r="AV108" t="str">
            <v/>
          </cell>
          <cell r="AW108" t="str">
            <v/>
          </cell>
          <cell r="AX108" t="str">
            <v/>
          </cell>
        </row>
        <row r="109">
          <cell r="F109" t="str">
            <v/>
          </cell>
          <cell r="J109" t="str">
            <v/>
          </cell>
          <cell r="P109" t="str">
            <v>女</v>
          </cell>
          <cell r="S109">
            <v>3190</v>
          </cell>
          <cell r="T109" t="str">
            <v>高宮中</v>
          </cell>
          <cell r="V109">
            <v>0</v>
          </cell>
          <cell r="W109" t="b">
            <v>0</v>
          </cell>
          <cell r="X109" t="str">
            <v xml:space="preserve"> </v>
          </cell>
          <cell r="Z109">
            <v>3190</v>
          </cell>
          <cell r="AA109" t="str">
            <v>高宮中</v>
          </cell>
          <cell r="AB109" t="str">
            <v>ﾀｶﾐﾔ</v>
          </cell>
          <cell r="AC109" t="str">
            <v>安芸高田</v>
          </cell>
          <cell r="AD109" t="str">
            <v>安芸高田</v>
          </cell>
          <cell r="AE109" t="str">
            <v>739-1802</v>
          </cell>
          <cell r="AF109" t="str">
            <v>安芸高田市高宮町佐々部38-2</v>
          </cell>
          <cell r="AG109" t="str">
            <v>0826-57-0050</v>
          </cell>
          <cell r="AH109" t="str">
            <v>0826-57-0050</v>
          </cell>
          <cell r="AK109" t="str">
            <v>高宮中学校</v>
          </cell>
          <cell r="AV109" t="str">
            <v/>
          </cell>
          <cell r="AW109" t="str">
            <v/>
          </cell>
          <cell r="AX109" t="str">
            <v/>
          </cell>
        </row>
        <row r="110">
          <cell r="F110" t="str">
            <v/>
          </cell>
          <cell r="J110" t="str">
            <v/>
          </cell>
          <cell r="P110" t="str">
            <v>女</v>
          </cell>
          <cell r="S110">
            <v>3220</v>
          </cell>
          <cell r="T110" t="str">
            <v>甲田中</v>
          </cell>
          <cell r="V110">
            <v>0</v>
          </cell>
          <cell r="W110" t="b">
            <v>0</v>
          </cell>
          <cell r="X110" t="str">
            <v xml:space="preserve"> </v>
          </cell>
          <cell r="Z110">
            <v>3220</v>
          </cell>
          <cell r="AA110" t="str">
            <v>甲田中</v>
          </cell>
          <cell r="AB110" t="str">
            <v>ｺｳﾀﾞ</v>
          </cell>
          <cell r="AC110" t="str">
            <v>安芸高田</v>
          </cell>
          <cell r="AD110" t="str">
            <v>安芸高田</v>
          </cell>
          <cell r="AE110" t="str">
            <v>739-1101</v>
          </cell>
          <cell r="AF110" t="str">
            <v>安芸高田市甲田町高田原1250</v>
          </cell>
          <cell r="AG110" t="str">
            <v>0826-45-2003</v>
          </cell>
          <cell r="AH110" t="str">
            <v>0826-45-4793</v>
          </cell>
          <cell r="AK110" t="str">
            <v>甲田中学校</v>
          </cell>
          <cell r="AV110" t="str">
            <v/>
          </cell>
          <cell r="AW110" t="str">
            <v/>
          </cell>
          <cell r="AX110" t="str">
            <v/>
          </cell>
        </row>
        <row r="111">
          <cell r="F111" t="str">
            <v/>
          </cell>
          <cell r="J111" t="str">
            <v/>
          </cell>
          <cell r="P111" t="str">
            <v>女</v>
          </cell>
          <cell r="S111">
            <v>3250</v>
          </cell>
          <cell r="T111" t="str">
            <v>向原中</v>
          </cell>
          <cell r="V111">
            <v>0</v>
          </cell>
          <cell r="W111" t="b">
            <v>0</v>
          </cell>
          <cell r="X111" t="str">
            <v xml:space="preserve"> </v>
          </cell>
          <cell r="Z111">
            <v>3250</v>
          </cell>
          <cell r="AA111" t="str">
            <v>向原中</v>
          </cell>
          <cell r="AB111" t="str">
            <v>ﾑｶｲﾊﾗ</v>
          </cell>
          <cell r="AC111" t="str">
            <v>安芸高田</v>
          </cell>
          <cell r="AD111" t="str">
            <v>安芸高田</v>
          </cell>
          <cell r="AE111" t="str">
            <v>739-1201</v>
          </cell>
          <cell r="AF111" t="str">
            <v>安芸高田市向原町坂236-1</v>
          </cell>
          <cell r="AG111" t="str">
            <v>0826-46-2049</v>
          </cell>
          <cell r="AH111" t="str">
            <v>0826-46-4043</v>
          </cell>
          <cell r="AK111" t="str">
            <v>向原中学校</v>
          </cell>
          <cell r="AV111" t="str">
            <v/>
          </cell>
          <cell r="AW111" t="str">
            <v/>
          </cell>
          <cell r="AX111" t="str">
            <v/>
          </cell>
        </row>
        <row r="112">
          <cell r="F112" t="str">
            <v/>
          </cell>
          <cell r="J112" t="str">
            <v/>
          </cell>
          <cell r="P112" t="str">
            <v>女</v>
          </cell>
          <cell r="S112">
            <v>3280</v>
          </cell>
          <cell r="T112" t="str">
            <v>仁方中</v>
          </cell>
          <cell r="V112">
            <v>0</v>
          </cell>
          <cell r="W112" t="b">
            <v>0</v>
          </cell>
          <cell r="X112" t="str">
            <v xml:space="preserve"> </v>
          </cell>
          <cell r="Z112">
            <v>3280</v>
          </cell>
          <cell r="AA112" t="str">
            <v>仁方中</v>
          </cell>
          <cell r="AB112" t="str">
            <v>ﾆｶﾞﾀ</v>
          </cell>
          <cell r="AC112" t="str">
            <v>呉</v>
          </cell>
          <cell r="AD112" t="str">
            <v>呉</v>
          </cell>
          <cell r="AE112" t="str">
            <v>737-0154</v>
          </cell>
          <cell r="AF112" t="str">
            <v>呉市仁方桟橋通16-8</v>
          </cell>
          <cell r="AG112" t="str">
            <v>0823-79-1177</v>
          </cell>
          <cell r="AH112" t="str">
            <v>0823-79-6929</v>
          </cell>
          <cell r="AK112" t="str">
            <v>仁方中学校</v>
          </cell>
          <cell r="AV112" t="str">
            <v/>
          </cell>
          <cell r="AW112" t="str">
            <v/>
          </cell>
          <cell r="AX112" t="str">
            <v/>
          </cell>
        </row>
        <row r="113">
          <cell r="F113" t="str">
            <v/>
          </cell>
          <cell r="J113" t="str">
            <v/>
          </cell>
          <cell r="P113" t="str">
            <v>女</v>
          </cell>
          <cell r="S113">
            <v>3310</v>
          </cell>
          <cell r="T113" t="str">
            <v>広南中</v>
          </cell>
          <cell r="V113">
            <v>0</v>
          </cell>
          <cell r="W113" t="b">
            <v>0</v>
          </cell>
          <cell r="X113" t="str">
            <v xml:space="preserve"> </v>
          </cell>
          <cell r="Z113">
            <v>3310</v>
          </cell>
          <cell r="AA113" t="str">
            <v>広南中</v>
          </cell>
          <cell r="AB113" t="str">
            <v>ﾋﾛﾐﾅﾐ</v>
          </cell>
          <cell r="AC113" t="str">
            <v>呉</v>
          </cell>
          <cell r="AD113" t="str">
            <v>呉</v>
          </cell>
          <cell r="AE113" t="str">
            <v>737-0136</v>
          </cell>
          <cell r="AF113" t="str">
            <v>呉市広長浜4-1-9</v>
          </cell>
          <cell r="AG113" t="str">
            <v>0823-71-7920</v>
          </cell>
          <cell r="AH113" t="str">
            <v>0823-74-3502</v>
          </cell>
          <cell r="AK113" t="str">
            <v>広南中学校</v>
          </cell>
          <cell r="AV113" t="str">
            <v/>
          </cell>
          <cell r="AW113" t="str">
            <v/>
          </cell>
          <cell r="AX113" t="str">
            <v/>
          </cell>
        </row>
        <row r="114">
          <cell r="F114" t="str">
            <v/>
          </cell>
          <cell r="J114" t="str">
            <v/>
          </cell>
          <cell r="P114" t="str">
            <v>女</v>
          </cell>
          <cell r="S114">
            <v>3340</v>
          </cell>
          <cell r="T114" t="str">
            <v>白岳中</v>
          </cell>
          <cell r="V114">
            <v>0</v>
          </cell>
          <cell r="W114" t="b">
            <v>0</v>
          </cell>
          <cell r="X114" t="str">
            <v xml:space="preserve"> </v>
          </cell>
          <cell r="Z114">
            <v>3340</v>
          </cell>
          <cell r="AA114" t="str">
            <v>白岳中</v>
          </cell>
          <cell r="AB114" t="str">
            <v>ｼﾗﾀｹ</v>
          </cell>
          <cell r="AC114" t="str">
            <v>呉</v>
          </cell>
          <cell r="AD114" t="str">
            <v>呉</v>
          </cell>
          <cell r="AE114" t="str">
            <v>737-0142</v>
          </cell>
          <cell r="AF114" t="str">
            <v>呉市広駅前2-11-1</v>
          </cell>
          <cell r="AG114" t="str">
            <v>0823-74-2121</v>
          </cell>
          <cell r="AH114" t="str">
            <v>0823-74-3503</v>
          </cell>
          <cell r="AK114" t="str">
            <v>白岳中学校</v>
          </cell>
          <cell r="AV114" t="str">
            <v/>
          </cell>
          <cell r="AW114" t="str">
            <v/>
          </cell>
          <cell r="AX114" t="str">
            <v/>
          </cell>
        </row>
        <row r="115">
          <cell r="F115" t="str">
            <v/>
          </cell>
          <cell r="J115" t="str">
            <v/>
          </cell>
          <cell r="P115" t="str">
            <v>女</v>
          </cell>
          <cell r="S115">
            <v>3370</v>
          </cell>
          <cell r="T115" t="str">
            <v>広中央中</v>
          </cell>
          <cell r="V115">
            <v>0</v>
          </cell>
          <cell r="W115" t="b">
            <v>0</v>
          </cell>
          <cell r="X115" t="str">
            <v xml:space="preserve"> </v>
          </cell>
          <cell r="Z115">
            <v>3370</v>
          </cell>
          <cell r="AA115" t="str">
            <v>広中央中</v>
          </cell>
          <cell r="AB115" t="str">
            <v>ﾋﾛﾁｭｳｵｳ</v>
          </cell>
          <cell r="AC115" t="str">
            <v>呉</v>
          </cell>
          <cell r="AD115" t="str">
            <v>呉</v>
          </cell>
          <cell r="AE115" t="str">
            <v>737-0121</v>
          </cell>
          <cell r="AF115" t="str">
            <v>呉市広吉松2-15-1</v>
          </cell>
          <cell r="AG115" t="str">
            <v>0823-71-8524</v>
          </cell>
          <cell r="AH115" t="str">
            <v>0823-74-3504</v>
          </cell>
          <cell r="AK115" t="str">
            <v>広中央中学校</v>
          </cell>
          <cell r="AV115" t="str">
            <v/>
          </cell>
          <cell r="AW115" t="str">
            <v/>
          </cell>
          <cell r="AX115" t="str">
            <v/>
          </cell>
        </row>
        <row r="116">
          <cell r="F116" t="str">
            <v/>
          </cell>
          <cell r="J116" t="str">
            <v/>
          </cell>
          <cell r="P116" t="str">
            <v>女</v>
          </cell>
          <cell r="S116">
            <v>3400</v>
          </cell>
          <cell r="T116" t="str">
            <v>郷原中</v>
          </cell>
          <cell r="V116">
            <v>0</v>
          </cell>
          <cell r="W116" t="b">
            <v>0</v>
          </cell>
          <cell r="X116" t="str">
            <v xml:space="preserve"> </v>
          </cell>
          <cell r="Z116">
            <v>3400</v>
          </cell>
          <cell r="AA116" t="str">
            <v>郷原中</v>
          </cell>
          <cell r="AB116" t="str">
            <v>ｺﾞｳﾊﾗ</v>
          </cell>
          <cell r="AC116" t="str">
            <v>呉</v>
          </cell>
          <cell r="AD116" t="str">
            <v>呉</v>
          </cell>
          <cell r="AE116" t="str">
            <v>724-0161</v>
          </cell>
          <cell r="AF116" t="str">
            <v>呉市郷原1706</v>
          </cell>
          <cell r="AG116" t="str">
            <v>0823-77-0014</v>
          </cell>
          <cell r="AH116" t="str">
            <v>0823-77-0065</v>
          </cell>
          <cell r="AK116" t="str">
            <v>郷原中学校</v>
          </cell>
          <cell r="AV116" t="str">
            <v/>
          </cell>
          <cell r="AW116" t="str">
            <v/>
          </cell>
          <cell r="AX116" t="str">
            <v/>
          </cell>
        </row>
        <row r="117">
          <cell r="F117" t="str">
            <v/>
          </cell>
          <cell r="J117" t="str">
            <v/>
          </cell>
          <cell r="P117" t="str">
            <v>女</v>
          </cell>
          <cell r="S117">
            <v>3430</v>
          </cell>
          <cell r="T117" t="str">
            <v>横路中</v>
          </cell>
          <cell r="V117">
            <v>0</v>
          </cell>
          <cell r="W117" t="b">
            <v>0</v>
          </cell>
          <cell r="X117" t="str">
            <v xml:space="preserve"> </v>
          </cell>
          <cell r="Z117">
            <v>3430</v>
          </cell>
          <cell r="AA117" t="str">
            <v>横路中</v>
          </cell>
          <cell r="AB117" t="str">
            <v>ﾖｺﾛ</v>
          </cell>
          <cell r="AC117" t="str">
            <v>呉</v>
          </cell>
          <cell r="AD117" t="str">
            <v>呉</v>
          </cell>
          <cell r="AE117" t="str">
            <v>737-0113</v>
          </cell>
          <cell r="AF117" t="str">
            <v>呉市広横路4-9-15</v>
          </cell>
          <cell r="AG117" t="str">
            <v>0823-71-7827</v>
          </cell>
          <cell r="AH117" t="str">
            <v>0823-74-3505</v>
          </cell>
          <cell r="AK117" t="str">
            <v>横路中学校</v>
          </cell>
          <cell r="AV117" t="str">
            <v/>
          </cell>
          <cell r="AW117" t="str">
            <v/>
          </cell>
          <cell r="AX117" t="str">
            <v/>
          </cell>
        </row>
        <row r="118">
          <cell r="F118" t="str">
            <v/>
          </cell>
          <cell r="J118" t="str">
            <v/>
          </cell>
          <cell r="P118" t="str">
            <v>女</v>
          </cell>
          <cell r="S118">
            <v>3460</v>
          </cell>
          <cell r="T118" t="str">
            <v>阿賀中</v>
          </cell>
          <cell r="V118">
            <v>0</v>
          </cell>
          <cell r="W118" t="b">
            <v>0</v>
          </cell>
          <cell r="X118" t="str">
            <v xml:space="preserve"> </v>
          </cell>
          <cell r="Z118">
            <v>3460</v>
          </cell>
          <cell r="AA118" t="str">
            <v>阿賀中</v>
          </cell>
          <cell r="AB118" t="str">
            <v>ｱｶﾞ</v>
          </cell>
          <cell r="AC118" t="str">
            <v>呉</v>
          </cell>
          <cell r="AD118" t="str">
            <v>呉</v>
          </cell>
          <cell r="AE118" t="str">
            <v>737-0003</v>
          </cell>
          <cell r="AF118" t="str">
            <v>呉市阿賀中央5-14-16</v>
          </cell>
          <cell r="AG118" t="str">
            <v>0823-71-3304</v>
          </cell>
          <cell r="AH118" t="str">
            <v>0823-74-3506</v>
          </cell>
          <cell r="AK118" t="str">
            <v>阿賀中学校</v>
          </cell>
          <cell r="AV118" t="str">
            <v/>
          </cell>
          <cell r="AW118" t="str">
            <v/>
          </cell>
          <cell r="AX118" t="str">
            <v/>
          </cell>
        </row>
        <row r="119">
          <cell r="F119" t="str">
            <v/>
          </cell>
          <cell r="J119" t="str">
            <v/>
          </cell>
          <cell r="P119" t="str">
            <v>女</v>
          </cell>
          <cell r="S119">
            <v>3490</v>
          </cell>
          <cell r="T119" t="str">
            <v>大冠中</v>
          </cell>
          <cell r="V119">
            <v>0</v>
          </cell>
          <cell r="W119" t="b">
            <v>0</v>
          </cell>
          <cell r="X119" t="str">
            <v xml:space="preserve"> </v>
          </cell>
          <cell r="Z119">
            <v>3490</v>
          </cell>
          <cell r="AA119" t="str">
            <v>大冠中</v>
          </cell>
          <cell r="AB119" t="str">
            <v>ﾀﾞｲｶﾝ</v>
          </cell>
          <cell r="AC119" t="str">
            <v>呉</v>
          </cell>
          <cell r="AD119" t="str">
            <v>呉</v>
          </cell>
          <cell r="AK119" t="str">
            <v>大冠中学校</v>
          </cell>
          <cell r="AV119" t="str">
            <v/>
          </cell>
          <cell r="AW119" t="str">
            <v/>
          </cell>
          <cell r="AX119" t="str">
            <v/>
          </cell>
        </row>
        <row r="120">
          <cell r="F120" t="str">
            <v/>
          </cell>
          <cell r="J120" t="str">
            <v/>
          </cell>
          <cell r="P120" t="str">
            <v>女</v>
          </cell>
          <cell r="S120">
            <v>3520</v>
          </cell>
          <cell r="T120" t="str">
            <v>警固屋中</v>
          </cell>
          <cell r="V120">
            <v>0</v>
          </cell>
          <cell r="W120" t="b">
            <v>0</v>
          </cell>
          <cell r="X120" t="str">
            <v xml:space="preserve"> </v>
          </cell>
          <cell r="Z120">
            <v>3520</v>
          </cell>
          <cell r="AA120" t="str">
            <v>警固屋中</v>
          </cell>
          <cell r="AB120" t="str">
            <v>ｹｺﾞﾔ</v>
          </cell>
          <cell r="AC120" t="str">
            <v>呉</v>
          </cell>
          <cell r="AD120" t="str">
            <v>呉</v>
          </cell>
          <cell r="AE120" t="str">
            <v>737-0012</v>
          </cell>
          <cell r="AF120" t="str">
            <v>呉市警固屋7-4-1</v>
          </cell>
          <cell r="AG120" t="str">
            <v>0823-28-0914</v>
          </cell>
          <cell r="AH120" t="str">
            <v>0823-28-2985</v>
          </cell>
          <cell r="AK120" t="str">
            <v>警固屋中学校</v>
          </cell>
          <cell r="AV120" t="str">
            <v/>
          </cell>
          <cell r="AW120" t="str">
            <v/>
          </cell>
          <cell r="AX120" t="str">
            <v/>
          </cell>
        </row>
        <row r="121">
          <cell r="F121" t="str">
            <v/>
          </cell>
          <cell r="J121" t="str">
            <v/>
          </cell>
          <cell r="P121" t="str">
            <v>女</v>
          </cell>
          <cell r="S121">
            <v>3550</v>
          </cell>
          <cell r="T121" t="str">
            <v>宮原中</v>
          </cell>
          <cell r="V121">
            <v>0</v>
          </cell>
          <cell r="W121" t="b">
            <v>0</v>
          </cell>
          <cell r="X121" t="str">
            <v xml:space="preserve"> </v>
          </cell>
          <cell r="Z121">
            <v>3550</v>
          </cell>
          <cell r="AA121" t="str">
            <v>宮原中</v>
          </cell>
          <cell r="AB121" t="str">
            <v>ﾐﾔﾊﾗ</v>
          </cell>
          <cell r="AC121" t="str">
            <v>呉</v>
          </cell>
          <cell r="AD121" t="str">
            <v>呉</v>
          </cell>
          <cell r="AE121" t="str">
            <v>737-0015</v>
          </cell>
          <cell r="AF121" t="str">
            <v>呉市船見町1-1</v>
          </cell>
          <cell r="AG121" t="str">
            <v>0823-21-1468</v>
          </cell>
          <cell r="AH121" t="str">
            <v>0823-24-9814</v>
          </cell>
          <cell r="AK121" t="str">
            <v>宮原中学校</v>
          </cell>
          <cell r="AV121" t="str">
            <v/>
          </cell>
          <cell r="AW121" t="str">
            <v/>
          </cell>
          <cell r="AX121" t="str">
            <v/>
          </cell>
        </row>
        <row r="122">
          <cell r="F122" t="str">
            <v/>
          </cell>
          <cell r="J122" t="str">
            <v/>
          </cell>
          <cell r="P122" t="str">
            <v>女</v>
          </cell>
          <cell r="S122">
            <v>3580</v>
          </cell>
          <cell r="T122" t="str">
            <v>和庄中</v>
          </cell>
          <cell r="V122">
            <v>0</v>
          </cell>
          <cell r="W122" t="b">
            <v>0</v>
          </cell>
          <cell r="X122" t="str">
            <v xml:space="preserve"> </v>
          </cell>
          <cell r="Z122">
            <v>3580</v>
          </cell>
          <cell r="AA122" t="str">
            <v>和庄中</v>
          </cell>
          <cell r="AB122" t="str">
            <v>ﾜｼｮｳ</v>
          </cell>
          <cell r="AC122" t="str">
            <v>呉</v>
          </cell>
          <cell r="AD122" t="str">
            <v>呉</v>
          </cell>
          <cell r="AE122" t="str">
            <v>737-0043</v>
          </cell>
          <cell r="AF122" t="str">
            <v>呉市和庄登町3-18</v>
          </cell>
          <cell r="AG122" t="str">
            <v>0823-21-6631</v>
          </cell>
          <cell r="AH122" t="str">
            <v>0823-24-9845</v>
          </cell>
          <cell r="AK122" t="str">
            <v>和庄中学校</v>
          </cell>
          <cell r="AV122" t="str">
            <v/>
          </cell>
          <cell r="AW122" t="str">
            <v/>
          </cell>
          <cell r="AX122" t="str">
            <v/>
          </cell>
        </row>
        <row r="123">
          <cell r="F123" t="str">
            <v/>
          </cell>
          <cell r="J123" t="str">
            <v/>
          </cell>
          <cell r="P123" t="str">
            <v>女</v>
          </cell>
          <cell r="S123">
            <v>3610</v>
          </cell>
          <cell r="T123" t="str">
            <v>東畑中</v>
          </cell>
          <cell r="V123">
            <v>0</v>
          </cell>
          <cell r="W123" t="b">
            <v>0</v>
          </cell>
          <cell r="X123" t="str">
            <v xml:space="preserve"> </v>
          </cell>
          <cell r="Z123">
            <v>3610</v>
          </cell>
          <cell r="AA123" t="str">
            <v>東畑中</v>
          </cell>
          <cell r="AB123" t="str">
            <v>ﾋｶﾞｼﾊﾀ</v>
          </cell>
          <cell r="AC123" t="str">
            <v>呉</v>
          </cell>
          <cell r="AD123" t="str">
            <v>呉</v>
          </cell>
          <cell r="AE123" t="str">
            <v>737-0072</v>
          </cell>
          <cell r="AF123" t="str">
            <v>呉市東畑2-7-38</v>
          </cell>
          <cell r="AG123" t="str">
            <v>0823-21-6210</v>
          </cell>
          <cell r="AH123" t="str">
            <v>0823-24-9846</v>
          </cell>
          <cell r="AK123" t="str">
            <v>東畑中学校</v>
          </cell>
          <cell r="AV123" t="str">
            <v/>
          </cell>
          <cell r="AW123" t="str">
            <v/>
          </cell>
          <cell r="AX123" t="str">
            <v/>
          </cell>
        </row>
        <row r="124">
          <cell r="F124" t="str">
            <v/>
          </cell>
          <cell r="J124" t="str">
            <v/>
          </cell>
          <cell r="P124" t="str">
            <v>女</v>
          </cell>
          <cell r="S124">
            <v>3640</v>
          </cell>
          <cell r="T124" t="str">
            <v>片山中</v>
          </cell>
          <cell r="V124">
            <v>0</v>
          </cell>
          <cell r="W124" t="b">
            <v>0</v>
          </cell>
          <cell r="X124" t="str">
            <v xml:space="preserve"> </v>
          </cell>
          <cell r="Z124">
            <v>3640</v>
          </cell>
          <cell r="AA124" t="str">
            <v>片山中</v>
          </cell>
          <cell r="AB124" t="str">
            <v>ｶﾀﾔﾏ</v>
          </cell>
          <cell r="AC124" t="str">
            <v>呉</v>
          </cell>
          <cell r="AD124" t="str">
            <v>呉</v>
          </cell>
          <cell r="AE124" t="str">
            <v>737-0805</v>
          </cell>
          <cell r="AF124" t="str">
            <v>呉市東片山町13-5</v>
          </cell>
          <cell r="AG124" t="str">
            <v>0823-21-4995</v>
          </cell>
          <cell r="AH124" t="str">
            <v>0823-24-9847</v>
          </cell>
          <cell r="AK124" t="str">
            <v>片山中学校</v>
          </cell>
          <cell r="AV124" t="str">
            <v/>
          </cell>
          <cell r="AW124" t="str">
            <v/>
          </cell>
          <cell r="AX124" t="str">
            <v/>
          </cell>
        </row>
        <row r="125">
          <cell r="F125" t="str">
            <v/>
          </cell>
          <cell r="J125" t="str">
            <v/>
          </cell>
          <cell r="P125" t="str">
            <v>女</v>
          </cell>
          <cell r="S125">
            <v>3670</v>
          </cell>
          <cell r="T125" t="str">
            <v>呉中央中</v>
          </cell>
          <cell r="V125">
            <v>0</v>
          </cell>
          <cell r="W125" t="b">
            <v>0</v>
          </cell>
          <cell r="X125" t="str">
            <v xml:space="preserve"> </v>
          </cell>
          <cell r="Z125">
            <v>3670</v>
          </cell>
          <cell r="AA125" t="str">
            <v>呉中央中</v>
          </cell>
          <cell r="AB125" t="str">
            <v>ｸﾚﾁｭｳｵｳ</v>
          </cell>
          <cell r="AC125" t="str">
            <v>呉</v>
          </cell>
          <cell r="AD125" t="str">
            <v>呉</v>
          </cell>
          <cell r="AE125" t="str">
            <v>737-0811</v>
          </cell>
          <cell r="AF125" t="str">
            <v>呉市西中央4-10-52</v>
          </cell>
          <cell r="AG125" t="str">
            <v>0823-21-2828</v>
          </cell>
          <cell r="AH125" t="str">
            <v>0823-24-9848</v>
          </cell>
          <cell r="AK125" t="str">
            <v>呉中央中学校</v>
          </cell>
          <cell r="AV125" t="str">
            <v/>
          </cell>
          <cell r="AW125" t="str">
            <v/>
          </cell>
          <cell r="AX125" t="str">
            <v/>
          </cell>
        </row>
        <row r="126">
          <cell r="F126" t="str">
            <v/>
          </cell>
          <cell r="J126" t="str">
            <v/>
          </cell>
          <cell r="P126" t="str">
            <v>女</v>
          </cell>
          <cell r="S126">
            <v>3700</v>
          </cell>
          <cell r="T126" t="str">
            <v>両城中</v>
          </cell>
          <cell r="V126">
            <v>0</v>
          </cell>
          <cell r="W126" t="b">
            <v>0</v>
          </cell>
          <cell r="X126" t="str">
            <v xml:space="preserve"> </v>
          </cell>
          <cell r="Z126">
            <v>3700</v>
          </cell>
          <cell r="AA126" t="str">
            <v>両城中</v>
          </cell>
          <cell r="AB126" t="str">
            <v>ﾘｮｳｼﾞｮｳ</v>
          </cell>
          <cell r="AC126" t="str">
            <v>呉</v>
          </cell>
          <cell r="AD126" t="str">
            <v>呉</v>
          </cell>
          <cell r="AE126" t="str">
            <v>737-0826</v>
          </cell>
          <cell r="AF126" t="str">
            <v>呉市両城2-22-15</v>
          </cell>
          <cell r="AG126" t="str">
            <v>0823-21-4661</v>
          </cell>
          <cell r="AH126" t="str">
            <v>0823-24-9849</v>
          </cell>
          <cell r="AK126" t="str">
            <v>両城中学校</v>
          </cell>
          <cell r="AV126" t="str">
            <v/>
          </cell>
          <cell r="AW126" t="str">
            <v/>
          </cell>
          <cell r="AX126" t="str">
            <v/>
          </cell>
        </row>
        <row r="127">
          <cell r="F127" t="str">
            <v/>
          </cell>
          <cell r="J127" t="str">
            <v/>
          </cell>
          <cell r="P127" t="str">
            <v>女</v>
          </cell>
          <cell r="S127">
            <v>3730</v>
          </cell>
          <cell r="T127" t="str">
            <v>吉浦中</v>
          </cell>
          <cell r="V127">
            <v>0</v>
          </cell>
          <cell r="W127" t="b">
            <v>0</v>
          </cell>
          <cell r="X127" t="str">
            <v xml:space="preserve"> </v>
          </cell>
          <cell r="Z127">
            <v>3730</v>
          </cell>
          <cell r="AA127" t="str">
            <v>吉浦中</v>
          </cell>
          <cell r="AB127" t="str">
            <v>ﾖｼｳﾗ</v>
          </cell>
          <cell r="AC127" t="str">
            <v>呉</v>
          </cell>
          <cell r="AD127" t="str">
            <v>呉</v>
          </cell>
          <cell r="AE127" t="str">
            <v>737-0862</v>
          </cell>
          <cell r="AF127" t="str">
            <v>呉市狩留賀町8-6</v>
          </cell>
          <cell r="AG127" t="str">
            <v>0823-31-7570</v>
          </cell>
          <cell r="AH127" t="str">
            <v>0823-31-2837</v>
          </cell>
          <cell r="AK127" t="str">
            <v>吉浦中学校</v>
          </cell>
          <cell r="AV127" t="str">
            <v/>
          </cell>
          <cell r="AW127" t="str">
            <v/>
          </cell>
          <cell r="AX127" t="str">
            <v/>
          </cell>
        </row>
        <row r="128">
          <cell r="F128" t="str">
            <v/>
          </cell>
          <cell r="J128" t="str">
            <v/>
          </cell>
          <cell r="P128" t="str">
            <v>女</v>
          </cell>
          <cell r="S128">
            <v>3760</v>
          </cell>
          <cell r="T128" t="str">
            <v>天応中</v>
          </cell>
          <cell r="V128">
            <v>0</v>
          </cell>
          <cell r="W128" t="b">
            <v>0</v>
          </cell>
          <cell r="X128" t="str">
            <v xml:space="preserve"> </v>
          </cell>
          <cell r="Z128">
            <v>3760</v>
          </cell>
          <cell r="AA128" t="str">
            <v>天応中</v>
          </cell>
          <cell r="AB128" t="str">
            <v>ﾃﾝﾉｳ</v>
          </cell>
          <cell r="AC128" t="str">
            <v>呉</v>
          </cell>
          <cell r="AD128" t="str">
            <v>呉</v>
          </cell>
          <cell r="AE128" t="str">
            <v>737-0882</v>
          </cell>
          <cell r="AF128" t="str">
            <v>呉市天応東久保2-7-1</v>
          </cell>
          <cell r="AG128" t="str">
            <v>0823-38-7545</v>
          </cell>
          <cell r="AH128" t="str">
            <v>0823-38-8334</v>
          </cell>
          <cell r="AK128" t="str">
            <v>天応中学校</v>
          </cell>
          <cell r="AV128" t="str">
            <v/>
          </cell>
          <cell r="AW128" t="str">
            <v/>
          </cell>
          <cell r="AX128" t="str">
            <v/>
          </cell>
        </row>
        <row r="129">
          <cell r="F129" t="str">
            <v/>
          </cell>
          <cell r="J129" t="str">
            <v/>
          </cell>
          <cell r="P129" t="str">
            <v>女</v>
          </cell>
          <cell r="S129">
            <v>3790</v>
          </cell>
          <cell r="T129" t="str">
            <v>昭和中</v>
          </cell>
          <cell r="V129">
            <v>0</v>
          </cell>
          <cell r="W129" t="b">
            <v>0</v>
          </cell>
          <cell r="X129" t="str">
            <v xml:space="preserve"> </v>
          </cell>
          <cell r="Z129">
            <v>3790</v>
          </cell>
          <cell r="AA129" t="str">
            <v>昭和中</v>
          </cell>
          <cell r="AB129" t="str">
            <v>ｼｮｳﾜ</v>
          </cell>
          <cell r="AC129" t="str">
            <v>呉</v>
          </cell>
          <cell r="AD129" t="str">
            <v>呉</v>
          </cell>
          <cell r="AE129" t="str">
            <v>737-0935</v>
          </cell>
          <cell r="AF129" t="str">
            <v>呉市焼山中央6-9-1</v>
          </cell>
          <cell r="AG129" t="str">
            <v>0823-33-0311</v>
          </cell>
          <cell r="AH129" t="str">
            <v>0823-34-2127</v>
          </cell>
          <cell r="AK129" t="str">
            <v>昭和中学校</v>
          </cell>
          <cell r="AV129" t="str">
            <v/>
          </cell>
          <cell r="AW129" t="str">
            <v/>
          </cell>
          <cell r="AX129" t="str">
            <v/>
          </cell>
        </row>
        <row r="130">
          <cell r="F130" t="str">
            <v/>
          </cell>
          <cell r="J130" t="str">
            <v/>
          </cell>
          <cell r="P130" t="str">
            <v>女</v>
          </cell>
          <cell r="S130">
            <v>3820</v>
          </cell>
          <cell r="T130" t="str">
            <v>昭和北中</v>
          </cell>
          <cell r="V130">
            <v>0</v>
          </cell>
          <cell r="W130" t="b">
            <v>0</v>
          </cell>
          <cell r="X130" t="str">
            <v xml:space="preserve"> </v>
          </cell>
          <cell r="Z130">
            <v>3820</v>
          </cell>
          <cell r="AA130" t="str">
            <v>昭和北中</v>
          </cell>
          <cell r="AB130" t="str">
            <v>ｼｮｳﾜｷﾀ</v>
          </cell>
          <cell r="AC130" t="str">
            <v>呉</v>
          </cell>
          <cell r="AD130" t="str">
            <v>呉</v>
          </cell>
          <cell r="AE130" t="str">
            <v>737-0913</v>
          </cell>
          <cell r="AF130" t="str">
            <v>呉市焼山泉ヶ丘2-11-1</v>
          </cell>
          <cell r="AG130" t="str">
            <v>0823-33-9610</v>
          </cell>
          <cell r="AH130" t="str">
            <v>0823-34-2128</v>
          </cell>
          <cell r="AK130" t="str">
            <v>昭和北中学校</v>
          </cell>
          <cell r="AV130" t="str">
            <v/>
          </cell>
          <cell r="AW130" t="str">
            <v/>
          </cell>
          <cell r="AX130" t="str">
            <v/>
          </cell>
        </row>
        <row r="131">
          <cell r="F131" t="str">
            <v/>
          </cell>
          <cell r="J131" t="str">
            <v/>
          </cell>
          <cell r="P131" t="str">
            <v>女</v>
          </cell>
          <cell r="S131">
            <v>3850</v>
          </cell>
          <cell r="T131" t="str">
            <v>呉青山中</v>
          </cell>
          <cell r="V131">
            <v>0</v>
          </cell>
          <cell r="W131" t="b">
            <v>0</v>
          </cell>
          <cell r="X131" t="str">
            <v xml:space="preserve"> </v>
          </cell>
          <cell r="Z131">
            <v>3850</v>
          </cell>
          <cell r="AA131" t="str">
            <v>呉青山中</v>
          </cell>
          <cell r="AB131" t="str">
            <v>ｸﾚｱｵﾔﾏ</v>
          </cell>
          <cell r="AC131" t="str">
            <v>呉</v>
          </cell>
          <cell r="AD131" t="str">
            <v>呉</v>
          </cell>
          <cell r="AE131" t="str">
            <v>737-0023</v>
          </cell>
          <cell r="AF131" t="str">
            <v>呉市青山町2-1</v>
          </cell>
          <cell r="AG131" t="str">
            <v>0823-32-1721</v>
          </cell>
          <cell r="AH131" t="str">
            <v>0823-32-2821</v>
          </cell>
          <cell r="AK131" t="str">
            <v>呉青山中学校</v>
          </cell>
          <cell r="AV131" t="str">
            <v/>
          </cell>
          <cell r="AW131" t="str">
            <v/>
          </cell>
          <cell r="AX131" t="str">
            <v/>
          </cell>
        </row>
        <row r="132">
          <cell r="F132" t="str">
            <v/>
          </cell>
          <cell r="J132" t="str">
            <v/>
          </cell>
          <cell r="P132" t="str">
            <v>女</v>
          </cell>
          <cell r="S132">
            <v>3880</v>
          </cell>
          <cell r="T132" t="str">
            <v/>
          </cell>
          <cell r="V132">
            <v>0</v>
          </cell>
          <cell r="W132" t="b">
            <v>0</v>
          </cell>
          <cell r="X132" t="str">
            <v xml:space="preserve"> </v>
          </cell>
          <cell r="Z132">
            <v>3880</v>
          </cell>
          <cell r="AV132" t="str">
            <v/>
          </cell>
          <cell r="AW132" t="str">
            <v/>
          </cell>
          <cell r="AX132" t="str">
            <v/>
          </cell>
        </row>
        <row r="133">
          <cell r="F133" t="str">
            <v/>
          </cell>
          <cell r="J133" t="str">
            <v/>
          </cell>
          <cell r="P133" t="str">
            <v>女</v>
          </cell>
          <cell r="S133">
            <v>3910</v>
          </cell>
          <cell r="T133" t="str">
            <v>川尻中</v>
          </cell>
          <cell r="V133">
            <v>0</v>
          </cell>
          <cell r="W133" t="b">
            <v>0</v>
          </cell>
          <cell r="X133" t="str">
            <v xml:space="preserve"> </v>
          </cell>
          <cell r="Z133">
            <v>3910</v>
          </cell>
          <cell r="AA133" t="str">
            <v>川尻中</v>
          </cell>
          <cell r="AB133" t="str">
            <v>ｶﾜｼﾞﾘ</v>
          </cell>
          <cell r="AC133" t="str">
            <v>呉</v>
          </cell>
          <cell r="AD133" t="str">
            <v>呉</v>
          </cell>
          <cell r="AE133" t="str">
            <v>729-2603</v>
          </cell>
          <cell r="AF133" t="str">
            <v>呉市川尻町西1-23-47</v>
          </cell>
          <cell r="AG133" t="str">
            <v>0823-87-2072</v>
          </cell>
          <cell r="AH133" t="str">
            <v>0823-87-2507</v>
          </cell>
          <cell r="AK133" t="str">
            <v>川尻中学校</v>
          </cell>
          <cell r="AV133" t="str">
            <v/>
          </cell>
          <cell r="AW133" t="str">
            <v/>
          </cell>
          <cell r="AX133" t="str">
            <v/>
          </cell>
        </row>
        <row r="134">
          <cell r="F134" t="str">
            <v/>
          </cell>
          <cell r="J134" t="str">
            <v/>
          </cell>
          <cell r="P134" t="str">
            <v>女</v>
          </cell>
          <cell r="S134">
            <v>3940</v>
          </cell>
          <cell r="T134" t="str">
            <v>安浦中</v>
          </cell>
          <cell r="V134">
            <v>0</v>
          </cell>
          <cell r="W134" t="b">
            <v>0</v>
          </cell>
          <cell r="X134" t="str">
            <v xml:space="preserve"> </v>
          </cell>
          <cell r="Z134">
            <v>3940</v>
          </cell>
          <cell r="AA134" t="str">
            <v>安浦中</v>
          </cell>
          <cell r="AB134" t="str">
            <v>ﾔｽｳﾗ</v>
          </cell>
          <cell r="AC134" t="str">
            <v>呉</v>
          </cell>
          <cell r="AD134" t="str">
            <v>呉</v>
          </cell>
          <cell r="AE134" t="str">
            <v>729-2502</v>
          </cell>
          <cell r="AF134" t="str">
            <v>呉市安浦町中央4-2-1</v>
          </cell>
          <cell r="AG134" t="str">
            <v>0823-84-5151</v>
          </cell>
          <cell r="AH134" t="str">
            <v>0823-84-5152</v>
          </cell>
          <cell r="AK134" t="str">
            <v>安浦中学校</v>
          </cell>
          <cell r="AV134" t="str">
            <v/>
          </cell>
          <cell r="AW134" t="str">
            <v/>
          </cell>
          <cell r="AX134" t="str">
            <v/>
          </cell>
        </row>
        <row r="135">
          <cell r="F135" t="str">
            <v/>
          </cell>
          <cell r="J135" t="str">
            <v/>
          </cell>
          <cell r="P135" t="str">
            <v>女</v>
          </cell>
          <cell r="S135">
            <v>3970</v>
          </cell>
          <cell r="T135" t="str">
            <v>豊浜中</v>
          </cell>
          <cell r="V135">
            <v>0</v>
          </cell>
          <cell r="W135" t="b">
            <v>0</v>
          </cell>
          <cell r="X135" t="str">
            <v xml:space="preserve"> </v>
          </cell>
          <cell r="Z135">
            <v>3970</v>
          </cell>
          <cell r="AA135" t="str">
            <v>豊浜中</v>
          </cell>
          <cell r="AB135" t="str">
            <v>ﾄﾖﾊﾏ</v>
          </cell>
          <cell r="AC135" t="str">
            <v>呉</v>
          </cell>
          <cell r="AD135" t="str">
            <v>呉</v>
          </cell>
          <cell r="AE135" t="str">
            <v>734-0101</v>
          </cell>
          <cell r="AF135" t="str">
            <v>呉市豊浜町豊島3438</v>
          </cell>
          <cell r="AG135" t="str">
            <v>08466-8-2009</v>
          </cell>
          <cell r="AH135" t="str">
            <v>08466-8-2909</v>
          </cell>
          <cell r="AK135" t="str">
            <v>豊浜中学校</v>
          </cell>
          <cell r="AV135" t="str">
            <v/>
          </cell>
          <cell r="AW135" t="str">
            <v/>
          </cell>
          <cell r="AX135" t="str">
            <v/>
          </cell>
        </row>
        <row r="136">
          <cell r="F136" t="str">
            <v/>
          </cell>
          <cell r="J136" t="str">
            <v/>
          </cell>
          <cell r="P136" t="str">
            <v>女</v>
          </cell>
          <cell r="S136">
            <v>4000</v>
          </cell>
          <cell r="T136" t="str">
            <v/>
          </cell>
          <cell r="V136">
            <v>0</v>
          </cell>
          <cell r="W136" t="b">
            <v>0</v>
          </cell>
          <cell r="X136" t="str">
            <v xml:space="preserve"> </v>
          </cell>
          <cell r="Z136">
            <v>4000</v>
          </cell>
          <cell r="AV136" t="str">
            <v/>
          </cell>
          <cell r="AW136" t="str">
            <v/>
          </cell>
          <cell r="AX136" t="str">
            <v/>
          </cell>
        </row>
        <row r="137">
          <cell r="F137" t="str">
            <v/>
          </cell>
          <cell r="J137" t="str">
            <v/>
          </cell>
          <cell r="P137" t="str">
            <v>女</v>
          </cell>
          <cell r="S137">
            <v>4030</v>
          </cell>
          <cell r="T137" t="str">
            <v>音戸中</v>
          </cell>
          <cell r="V137">
            <v>0</v>
          </cell>
          <cell r="W137" t="b">
            <v>0</v>
          </cell>
          <cell r="X137" t="str">
            <v xml:space="preserve"> </v>
          </cell>
          <cell r="Z137">
            <v>4030</v>
          </cell>
          <cell r="AA137" t="str">
            <v>音戸中</v>
          </cell>
          <cell r="AB137" t="str">
            <v>ｵﾝﾄﾞ</v>
          </cell>
          <cell r="AC137" t="str">
            <v>呉</v>
          </cell>
          <cell r="AD137" t="str">
            <v>呉</v>
          </cell>
          <cell r="AE137" t="str">
            <v>737-1205</v>
          </cell>
          <cell r="AF137" t="str">
            <v>呉市音戸町南隠渡4-15-1</v>
          </cell>
          <cell r="AG137" t="str">
            <v>0823-51-2731</v>
          </cell>
          <cell r="AH137" t="str">
            <v>0823-52-1505</v>
          </cell>
          <cell r="AK137" t="str">
            <v>音戸中学校</v>
          </cell>
          <cell r="AV137" t="str">
            <v/>
          </cell>
          <cell r="AW137" t="str">
            <v/>
          </cell>
          <cell r="AX137" t="str">
            <v/>
          </cell>
        </row>
        <row r="138">
          <cell r="F138" t="str">
            <v/>
          </cell>
          <cell r="J138" t="str">
            <v/>
          </cell>
          <cell r="P138" t="str">
            <v>女</v>
          </cell>
          <cell r="S138">
            <v>4060</v>
          </cell>
          <cell r="T138" t="str">
            <v>明徳中</v>
          </cell>
          <cell r="V138">
            <v>0</v>
          </cell>
          <cell r="W138" t="b">
            <v>0</v>
          </cell>
          <cell r="X138" t="str">
            <v xml:space="preserve"> </v>
          </cell>
          <cell r="Z138">
            <v>4060</v>
          </cell>
          <cell r="AA138" t="str">
            <v>明徳中</v>
          </cell>
          <cell r="AB138" t="str">
            <v>ﾒｲﾄｸ</v>
          </cell>
          <cell r="AC138" t="str">
            <v>呉</v>
          </cell>
          <cell r="AD138" t="str">
            <v>呉</v>
          </cell>
          <cell r="AE138" t="str">
            <v>737-1214</v>
          </cell>
          <cell r="AF138" t="str">
            <v>呉市音戸町藤脇1-30-1</v>
          </cell>
          <cell r="AG138" t="str">
            <v>0823-56-0303</v>
          </cell>
          <cell r="AH138" t="str">
            <v>0823-56-0309</v>
          </cell>
          <cell r="AK138" t="str">
            <v>明徳中学校</v>
          </cell>
          <cell r="AV138" t="str">
            <v/>
          </cell>
          <cell r="AW138" t="str">
            <v/>
          </cell>
          <cell r="AX138" t="str">
            <v/>
          </cell>
        </row>
        <row r="139">
          <cell r="F139" t="str">
            <v/>
          </cell>
          <cell r="J139" t="str">
            <v/>
          </cell>
          <cell r="P139" t="str">
            <v>女</v>
          </cell>
          <cell r="S139">
            <v>4090</v>
          </cell>
          <cell r="T139" t="str">
            <v>倉橋中</v>
          </cell>
          <cell r="V139">
            <v>0</v>
          </cell>
          <cell r="W139" t="b">
            <v>0</v>
          </cell>
          <cell r="X139" t="str">
            <v xml:space="preserve"> </v>
          </cell>
          <cell r="Z139">
            <v>4090</v>
          </cell>
          <cell r="AA139" t="str">
            <v>倉橋中</v>
          </cell>
          <cell r="AB139" t="str">
            <v>ｸﾗﾊｼ</v>
          </cell>
          <cell r="AC139" t="str">
            <v>呉</v>
          </cell>
          <cell r="AD139" t="str">
            <v>呉</v>
          </cell>
          <cell r="AE139" t="str">
            <v>737-1377</v>
          </cell>
          <cell r="AF139" t="str">
            <v>呉市倉橋町383-2</v>
          </cell>
          <cell r="AG139" t="str">
            <v>0823-53-0019</v>
          </cell>
          <cell r="AH139" t="str">
            <v>0823-53-0021</v>
          </cell>
          <cell r="AK139" t="str">
            <v>倉橋中学校</v>
          </cell>
          <cell r="AV139" t="str">
            <v/>
          </cell>
          <cell r="AW139" t="str">
            <v/>
          </cell>
          <cell r="AX139" t="str">
            <v/>
          </cell>
        </row>
        <row r="140">
          <cell r="F140" t="str">
            <v/>
          </cell>
          <cell r="J140" t="str">
            <v/>
          </cell>
          <cell r="P140" t="str">
            <v>女</v>
          </cell>
          <cell r="S140">
            <v>4120</v>
          </cell>
          <cell r="T140" t="str">
            <v/>
          </cell>
          <cell r="V140">
            <v>0</v>
          </cell>
          <cell r="W140" t="b">
            <v>0</v>
          </cell>
          <cell r="X140" t="str">
            <v xml:space="preserve"> </v>
          </cell>
          <cell r="Z140">
            <v>4120</v>
          </cell>
          <cell r="AV140" t="str">
            <v/>
          </cell>
          <cell r="AW140" t="str">
            <v/>
          </cell>
          <cell r="AX140" t="str">
            <v/>
          </cell>
        </row>
        <row r="141">
          <cell r="F141" t="str">
            <v/>
          </cell>
          <cell r="J141" t="str">
            <v/>
          </cell>
          <cell r="P141" t="str">
            <v>女</v>
          </cell>
          <cell r="S141">
            <v>4150</v>
          </cell>
          <cell r="T141" t="str">
            <v>蒲刈中</v>
          </cell>
          <cell r="V141">
            <v>0</v>
          </cell>
          <cell r="W141" t="b">
            <v>0</v>
          </cell>
          <cell r="X141" t="str">
            <v xml:space="preserve"> </v>
          </cell>
          <cell r="Z141">
            <v>4150</v>
          </cell>
          <cell r="AA141" t="str">
            <v>蒲刈中</v>
          </cell>
          <cell r="AB141" t="str">
            <v>ｶﾏｶﾞﾘ</v>
          </cell>
          <cell r="AC141" t="str">
            <v>呉</v>
          </cell>
          <cell r="AD141" t="str">
            <v>呉</v>
          </cell>
          <cell r="AE141" t="str">
            <v>737-0311</v>
          </cell>
          <cell r="AF141" t="str">
            <v>呉市蒲刈町向771</v>
          </cell>
          <cell r="AG141" t="str">
            <v>0823-68-0020</v>
          </cell>
          <cell r="AH141" t="str">
            <v>0823-70-9030</v>
          </cell>
          <cell r="AK141" t="str">
            <v>蒲刈中学校</v>
          </cell>
          <cell r="AV141" t="str">
            <v/>
          </cell>
          <cell r="AW141" t="str">
            <v/>
          </cell>
          <cell r="AX141" t="str">
            <v/>
          </cell>
        </row>
        <row r="142">
          <cell r="F142" t="str">
            <v/>
          </cell>
          <cell r="J142" t="str">
            <v/>
          </cell>
          <cell r="P142" t="str">
            <v>女</v>
          </cell>
          <cell r="S142">
            <v>4180</v>
          </cell>
          <cell r="T142" t="str">
            <v>安芸府中中</v>
          </cell>
          <cell r="V142">
            <v>0</v>
          </cell>
          <cell r="W142" t="b">
            <v>0</v>
          </cell>
          <cell r="X142" t="str">
            <v xml:space="preserve"> </v>
          </cell>
          <cell r="Z142">
            <v>4180</v>
          </cell>
          <cell r="AA142" t="str">
            <v>安芸府中中</v>
          </cell>
          <cell r="AB142" t="str">
            <v>ｱｷﾌﾁｭｳ</v>
          </cell>
          <cell r="AC142" t="str">
            <v>安芸</v>
          </cell>
          <cell r="AD142" t="str">
            <v>安芸</v>
          </cell>
          <cell r="AE142" t="str">
            <v>735-0005</v>
          </cell>
          <cell r="AF142" t="str">
            <v>安芸郡府中町宮の町5-4-28</v>
          </cell>
          <cell r="AG142" t="str">
            <v>082-282-3181</v>
          </cell>
          <cell r="AH142" t="str">
            <v>082-282-3182</v>
          </cell>
          <cell r="AK142" t="str">
            <v>安芸府中中学校</v>
          </cell>
          <cell r="AV142" t="str">
            <v/>
          </cell>
          <cell r="AW142" t="str">
            <v/>
          </cell>
          <cell r="AX142" t="str">
            <v/>
          </cell>
        </row>
        <row r="143">
          <cell r="F143" t="str">
            <v/>
          </cell>
          <cell r="J143" t="str">
            <v/>
          </cell>
          <cell r="P143" t="str">
            <v>女</v>
          </cell>
          <cell r="S143">
            <v>4210</v>
          </cell>
          <cell r="T143" t="str">
            <v>府中緑ヶ丘中</v>
          </cell>
          <cell r="V143">
            <v>0</v>
          </cell>
          <cell r="W143" t="b">
            <v>0</v>
          </cell>
          <cell r="X143" t="str">
            <v xml:space="preserve"> </v>
          </cell>
          <cell r="Z143">
            <v>4210</v>
          </cell>
          <cell r="AA143" t="str">
            <v>府中緑ヶ丘中</v>
          </cell>
          <cell r="AB143" t="str">
            <v>ﾌﾁｭｳﾐﾄﾞﾘｶﾞｵｶ</v>
          </cell>
          <cell r="AC143" t="str">
            <v>安芸</v>
          </cell>
          <cell r="AD143" t="str">
            <v>安芸</v>
          </cell>
          <cell r="AE143" t="str">
            <v>735-0024</v>
          </cell>
          <cell r="AF143" t="str">
            <v>安芸郡府中町緑ヶ丘3-18</v>
          </cell>
          <cell r="AG143" t="str">
            <v>082-283-4701</v>
          </cell>
          <cell r="AH143" t="str">
            <v>082-283-4707</v>
          </cell>
          <cell r="AK143" t="str">
            <v>府中緑ヶ丘中学校</v>
          </cell>
          <cell r="AV143" t="str">
            <v/>
          </cell>
          <cell r="AW143" t="str">
            <v/>
          </cell>
          <cell r="AX143" t="str">
            <v/>
          </cell>
        </row>
        <row r="144">
          <cell r="F144" t="str">
            <v/>
          </cell>
          <cell r="J144" t="str">
            <v/>
          </cell>
          <cell r="P144" t="str">
            <v>女</v>
          </cell>
          <cell r="S144">
            <v>4240</v>
          </cell>
          <cell r="T144" t="str">
            <v>海田中</v>
          </cell>
          <cell r="V144">
            <v>0</v>
          </cell>
          <cell r="W144" t="b">
            <v>0</v>
          </cell>
          <cell r="X144" t="str">
            <v xml:space="preserve"> </v>
          </cell>
          <cell r="Z144">
            <v>4240</v>
          </cell>
          <cell r="AA144" t="str">
            <v>海田中</v>
          </cell>
          <cell r="AB144" t="str">
            <v>ｶｲﾀ</v>
          </cell>
          <cell r="AC144" t="str">
            <v>安芸</v>
          </cell>
          <cell r="AD144" t="str">
            <v>安芸</v>
          </cell>
          <cell r="AE144" t="str">
            <v>736-0026</v>
          </cell>
          <cell r="AF144" t="str">
            <v>安芸郡海田町幸町10-1</v>
          </cell>
          <cell r="AG144" t="str">
            <v>082-822-2258</v>
          </cell>
          <cell r="AH144" t="str">
            <v>082-823-8505</v>
          </cell>
          <cell r="AK144" t="str">
            <v>海田中学校</v>
          </cell>
          <cell r="AV144" t="str">
            <v/>
          </cell>
          <cell r="AW144" t="str">
            <v/>
          </cell>
          <cell r="AX144" t="str">
            <v/>
          </cell>
        </row>
        <row r="145">
          <cell r="F145" t="str">
            <v/>
          </cell>
          <cell r="J145" t="str">
            <v/>
          </cell>
          <cell r="P145" t="str">
            <v>女</v>
          </cell>
          <cell r="S145">
            <v>4270</v>
          </cell>
          <cell r="T145" t="str">
            <v>海田西中</v>
          </cell>
          <cell r="V145">
            <v>0</v>
          </cell>
          <cell r="W145" t="b">
            <v>0</v>
          </cell>
          <cell r="X145" t="str">
            <v xml:space="preserve"> </v>
          </cell>
          <cell r="Z145">
            <v>4270</v>
          </cell>
          <cell r="AA145" t="str">
            <v>海田西中</v>
          </cell>
          <cell r="AB145" t="str">
            <v>ｶｲﾀﾆｼ</v>
          </cell>
          <cell r="AC145" t="str">
            <v>安芸</v>
          </cell>
          <cell r="AD145" t="str">
            <v>安芸</v>
          </cell>
          <cell r="AE145" t="str">
            <v>736-0052</v>
          </cell>
          <cell r="AF145" t="str">
            <v>安芸郡海田町南つくも町2-2</v>
          </cell>
          <cell r="AG145" t="str">
            <v>082-823-8551</v>
          </cell>
          <cell r="AH145" t="str">
            <v>082-822-3165</v>
          </cell>
          <cell r="AK145" t="str">
            <v>海田西中学校</v>
          </cell>
          <cell r="AV145" t="str">
            <v/>
          </cell>
          <cell r="AW145" t="str">
            <v/>
          </cell>
          <cell r="AX145" t="str">
            <v/>
          </cell>
        </row>
        <row r="146">
          <cell r="F146" t="str">
            <v/>
          </cell>
          <cell r="J146" t="str">
            <v/>
          </cell>
          <cell r="P146" t="str">
            <v>女</v>
          </cell>
          <cell r="S146">
            <v>4300</v>
          </cell>
          <cell r="T146" t="str">
            <v>熊野中</v>
          </cell>
          <cell r="V146">
            <v>0</v>
          </cell>
          <cell r="W146" t="b">
            <v>0</v>
          </cell>
          <cell r="X146" t="str">
            <v xml:space="preserve"> </v>
          </cell>
          <cell r="Z146">
            <v>4300</v>
          </cell>
          <cell r="AA146" t="str">
            <v>熊野中</v>
          </cell>
          <cell r="AB146" t="str">
            <v>ｸﾏﾉ</v>
          </cell>
          <cell r="AC146" t="str">
            <v>安芸</v>
          </cell>
          <cell r="AD146" t="str">
            <v>安芸</v>
          </cell>
          <cell r="AE146" t="str">
            <v>731-4214</v>
          </cell>
          <cell r="AF146" t="str">
            <v>安芸郡熊野町中溝6-1-1</v>
          </cell>
          <cell r="AG146" t="str">
            <v>082-854-0109</v>
          </cell>
          <cell r="AH146" t="str">
            <v>082-855-2485</v>
          </cell>
          <cell r="AK146" t="str">
            <v>熊野中学校</v>
          </cell>
          <cell r="AV146" t="str">
            <v/>
          </cell>
          <cell r="AW146" t="str">
            <v/>
          </cell>
          <cell r="AX146" t="str">
            <v/>
          </cell>
        </row>
        <row r="147">
          <cell r="F147" t="str">
            <v/>
          </cell>
          <cell r="J147" t="str">
            <v/>
          </cell>
          <cell r="P147" t="str">
            <v>女</v>
          </cell>
          <cell r="S147">
            <v>4330</v>
          </cell>
          <cell r="T147" t="str">
            <v>熊野東中</v>
          </cell>
          <cell r="V147">
            <v>0</v>
          </cell>
          <cell r="W147" t="b">
            <v>0</v>
          </cell>
          <cell r="X147" t="str">
            <v xml:space="preserve"> </v>
          </cell>
          <cell r="Z147">
            <v>4330</v>
          </cell>
          <cell r="AA147" t="str">
            <v>熊野東中</v>
          </cell>
          <cell r="AB147" t="str">
            <v>ｸﾏﾉﾋｶﾞｼ</v>
          </cell>
          <cell r="AC147" t="str">
            <v>安芸</v>
          </cell>
          <cell r="AD147" t="str">
            <v>安芸</v>
          </cell>
          <cell r="AE147" t="str">
            <v>731-4213</v>
          </cell>
          <cell r="AF147" t="str">
            <v>安芸郡熊野町萩原1-23-1</v>
          </cell>
          <cell r="AG147" t="str">
            <v>082-854-7111</v>
          </cell>
          <cell r="AH147" t="str">
            <v>082-855-2486</v>
          </cell>
          <cell r="AK147" t="str">
            <v>熊野東中学校</v>
          </cell>
          <cell r="AV147" t="str">
            <v/>
          </cell>
          <cell r="AW147" t="str">
            <v/>
          </cell>
          <cell r="AX147" t="str">
            <v/>
          </cell>
        </row>
        <row r="148">
          <cell r="F148" t="str">
            <v/>
          </cell>
          <cell r="J148" t="str">
            <v/>
          </cell>
          <cell r="P148" t="str">
            <v>女</v>
          </cell>
          <cell r="S148">
            <v>4360</v>
          </cell>
          <cell r="T148" t="str">
            <v>坂中</v>
          </cell>
          <cell r="V148">
            <v>0</v>
          </cell>
          <cell r="W148" t="b">
            <v>0</v>
          </cell>
          <cell r="X148" t="str">
            <v xml:space="preserve"> </v>
          </cell>
          <cell r="Z148">
            <v>4360</v>
          </cell>
          <cell r="AA148" t="str">
            <v>坂中</v>
          </cell>
          <cell r="AB148" t="str">
            <v>ｻｶ</v>
          </cell>
          <cell r="AC148" t="str">
            <v>安芸</v>
          </cell>
          <cell r="AD148" t="str">
            <v>安芸</v>
          </cell>
          <cell r="AE148" t="str">
            <v>731-4323</v>
          </cell>
          <cell r="AF148" t="str">
            <v>安芸郡坂町横浜中央1-6-57</v>
          </cell>
          <cell r="AG148" t="str">
            <v>082-885-0004</v>
          </cell>
          <cell r="AH148" t="str">
            <v>082-885-1115</v>
          </cell>
          <cell r="AK148" t="str">
            <v>坂中学校</v>
          </cell>
          <cell r="AV148" t="str">
            <v/>
          </cell>
          <cell r="AW148" t="str">
            <v/>
          </cell>
          <cell r="AX148" t="str">
            <v/>
          </cell>
        </row>
        <row r="149">
          <cell r="F149" t="str">
            <v/>
          </cell>
          <cell r="J149" t="str">
            <v/>
          </cell>
          <cell r="P149" t="str">
            <v>女</v>
          </cell>
          <cell r="S149">
            <v>4390</v>
          </cell>
          <cell r="T149" t="str">
            <v>江田島中</v>
          </cell>
          <cell r="V149">
            <v>0</v>
          </cell>
          <cell r="W149" t="b">
            <v>0</v>
          </cell>
          <cell r="X149" t="str">
            <v xml:space="preserve"> </v>
          </cell>
          <cell r="Z149">
            <v>4390</v>
          </cell>
          <cell r="AA149" t="str">
            <v>江田島中</v>
          </cell>
          <cell r="AB149" t="str">
            <v>ｴﾀｼﾞﾏ</v>
          </cell>
          <cell r="AC149" t="str">
            <v>江田島</v>
          </cell>
          <cell r="AD149" t="str">
            <v>江田島</v>
          </cell>
          <cell r="AE149" t="str">
            <v>737-2122</v>
          </cell>
          <cell r="AF149" t="str">
            <v>江田島市江田島町小用1-13-1</v>
          </cell>
          <cell r="AG149" t="str">
            <v>0823-42-1177</v>
          </cell>
          <cell r="AH149" t="str">
            <v>0823-42-1178</v>
          </cell>
          <cell r="AK149" t="str">
            <v>江田島中学校</v>
          </cell>
          <cell r="AV149" t="str">
            <v/>
          </cell>
          <cell r="AW149" t="str">
            <v/>
          </cell>
          <cell r="AX149" t="str">
            <v/>
          </cell>
        </row>
        <row r="150">
          <cell r="F150" t="str">
            <v/>
          </cell>
          <cell r="J150" t="str">
            <v/>
          </cell>
          <cell r="P150" t="str">
            <v>女</v>
          </cell>
          <cell r="S150">
            <v>4420</v>
          </cell>
          <cell r="T150" t="str">
            <v>能美中</v>
          </cell>
          <cell r="V150">
            <v>0</v>
          </cell>
          <cell r="W150" t="b">
            <v>0</v>
          </cell>
          <cell r="X150" t="str">
            <v xml:space="preserve"> </v>
          </cell>
          <cell r="Z150">
            <v>4420</v>
          </cell>
          <cell r="AA150" t="str">
            <v>能美中</v>
          </cell>
          <cell r="AB150" t="str">
            <v>ﾉｳﾐ</v>
          </cell>
          <cell r="AC150" t="str">
            <v>江田島</v>
          </cell>
          <cell r="AD150" t="str">
            <v>江田島</v>
          </cell>
          <cell r="AE150" t="str">
            <v>737-2301</v>
          </cell>
          <cell r="AF150" t="str">
            <v>江田島市能美町中町3721-1</v>
          </cell>
          <cell r="AG150" t="str">
            <v>0823-45-2212</v>
          </cell>
          <cell r="AH150" t="str">
            <v>0823-45-2396</v>
          </cell>
          <cell r="AK150" t="str">
            <v>能美中学校</v>
          </cell>
          <cell r="AV150" t="str">
            <v/>
          </cell>
          <cell r="AW150" t="str">
            <v/>
          </cell>
          <cell r="AX150" t="str">
            <v/>
          </cell>
        </row>
        <row r="151">
          <cell r="F151" t="str">
            <v/>
          </cell>
          <cell r="J151" t="str">
            <v/>
          </cell>
          <cell r="P151" t="str">
            <v>女</v>
          </cell>
          <cell r="S151">
            <v>4450</v>
          </cell>
          <cell r="T151" t="str">
            <v>三高中</v>
          </cell>
          <cell r="V151">
            <v>0</v>
          </cell>
          <cell r="W151" t="b">
            <v>0</v>
          </cell>
          <cell r="X151" t="str">
            <v xml:space="preserve"> </v>
          </cell>
          <cell r="Z151">
            <v>4450</v>
          </cell>
          <cell r="AA151" t="str">
            <v>三高中</v>
          </cell>
          <cell r="AB151" t="str">
            <v>ﾐﾀｶ</v>
          </cell>
          <cell r="AC151" t="str">
            <v>江田島</v>
          </cell>
          <cell r="AD151" t="str">
            <v>江田島</v>
          </cell>
          <cell r="AE151" t="str">
            <v>737-2316</v>
          </cell>
          <cell r="AF151" t="str">
            <v>江田島市沖美町三吉2699</v>
          </cell>
          <cell r="AG151" t="str">
            <v>0823-47-0125</v>
          </cell>
          <cell r="AH151" t="str">
            <v>0823-47-0126</v>
          </cell>
          <cell r="AK151" t="str">
            <v>三高中学校</v>
          </cell>
          <cell r="AV151" t="str">
            <v/>
          </cell>
          <cell r="AW151" t="str">
            <v/>
          </cell>
          <cell r="AX151" t="str">
            <v/>
          </cell>
        </row>
        <row r="152">
          <cell r="F152" t="str">
            <v/>
          </cell>
          <cell r="J152" t="str">
            <v/>
          </cell>
          <cell r="P152" t="str">
            <v>女</v>
          </cell>
          <cell r="S152">
            <v>4480</v>
          </cell>
          <cell r="T152" t="str">
            <v>大柿中</v>
          </cell>
          <cell r="V152">
            <v>0</v>
          </cell>
          <cell r="W152" t="b">
            <v>0</v>
          </cell>
          <cell r="X152" t="str">
            <v xml:space="preserve"> </v>
          </cell>
          <cell r="Z152">
            <v>4480</v>
          </cell>
          <cell r="AA152" t="str">
            <v>大柿中</v>
          </cell>
          <cell r="AB152" t="str">
            <v>ｵｵｶﾞｷ</v>
          </cell>
          <cell r="AC152" t="str">
            <v>江田島</v>
          </cell>
          <cell r="AD152" t="str">
            <v>江田島</v>
          </cell>
          <cell r="AE152" t="str">
            <v>737-2213</v>
          </cell>
          <cell r="AF152" t="str">
            <v>江田島市大柿町大原920</v>
          </cell>
          <cell r="AG152" t="str">
            <v>0823-57-2065</v>
          </cell>
          <cell r="AH152" t="str">
            <v>0823-57-2146</v>
          </cell>
          <cell r="AK152" t="str">
            <v>大柿中学校</v>
          </cell>
          <cell r="AV152" t="str">
            <v/>
          </cell>
          <cell r="AW152" t="str">
            <v/>
          </cell>
          <cell r="AX152" t="str">
            <v/>
          </cell>
        </row>
        <row r="153">
          <cell r="F153" t="str">
            <v/>
          </cell>
          <cell r="J153" t="str">
            <v/>
          </cell>
          <cell r="P153" t="str">
            <v>女</v>
          </cell>
          <cell r="S153">
            <v>4510</v>
          </cell>
          <cell r="T153" t="str">
            <v>西条中</v>
          </cell>
          <cell r="V153">
            <v>0</v>
          </cell>
          <cell r="W153" t="b">
            <v>0</v>
          </cell>
          <cell r="X153" t="str">
            <v xml:space="preserve"> </v>
          </cell>
          <cell r="Z153">
            <v>4510</v>
          </cell>
          <cell r="AA153" t="str">
            <v>西条中</v>
          </cell>
          <cell r="AB153" t="str">
            <v>ｻｲｼﾞｮｳ</v>
          </cell>
          <cell r="AC153" t="str">
            <v>東広島</v>
          </cell>
          <cell r="AD153" t="str">
            <v>東広島</v>
          </cell>
          <cell r="AE153" t="str">
            <v>739-0041</v>
          </cell>
          <cell r="AF153" t="str">
            <v>東広島市西条町寺家6466</v>
          </cell>
          <cell r="AG153" t="str">
            <v>082-423-2529</v>
          </cell>
          <cell r="AH153" t="str">
            <v>082-423-2571</v>
          </cell>
          <cell r="AK153" t="str">
            <v>西条中学校</v>
          </cell>
          <cell r="AV153" t="str">
            <v/>
          </cell>
          <cell r="AW153" t="str">
            <v/>
          </cell>
          <cell r="AX153" t="str">
            <v/>
          </cell>
        </row>
        <row r="154">
          <cell r="F154" t="str">
            <v/>
          </cell>
          <cell r="J154" t="str">
            <v/>
          </cell>
          <cell r="P154" t="str">
            <v>女</v>
          </cell>
          <cell r="S154">
            <v>4540</v>
          </cell>
          <cell r="T154" t="str">
            <v>向陽中</v>
          </cell>
          <cell r="V154">
            <v>0</v>
          </cell>
          <cell r="W154" t="b">
            <v>0</v>
          </cell>
          <cell r="X154" t="str">
            <v xml:space="preserve"> </v>
          </cell>
          <cell r="Z154">
            <v>4540</v>
          </cell>
          <cell r="AA154" t="str">
            <v>向陽中</v>
          </cell>
          <cell r="AB154" t="str">
            <v>ｺｳﾖｳ</v>
          </cell>
          <cell r="AC154" t="str">
            <v>東広島</v>
          </cell>
          <cell r="AD154" t="str">
            <v>東広島</v>
          </cell>
          <cell r="AE154" t="str">
            <v>739-0034</v>
          </cell>
          <cell r="AF154" t="str">
            <v>東広島市西条町大沢25-2</v>
          </cell>
          <cell r="AG154" t="str">
            <v>082-425-0007</v>
          </cell>
          <cell r="AH154" t="str">
            <v>082-425-0009</v>
          </cell>
          <cell r="AK154" t="str">
            <v>向陽中学校</v>
          </cell>
          <cell r="AV154" t="str">
            <v/>
          </cell>
          <cell r="AW154" t="str">
            <v/>
          </cell>
          <cell r="AX154" t="str">
            <v/>
          </cell>
        </row>
        <row r="155">
          <cell r="F155" t="str">
            <v/>
          </cell>
          <cell r="J155" t="str">
            <v/>
          </cell>
          <cell r="P155" t="str">
            <v>女</v>
          </cell>
          <cell r="S155">
            <v>4570</v>
          </cell>
          <cell r="T155" t="str">
            <v>八本松中</v>
          </cell>
          <cell r="V155">
            <v>0</v>
          </cell>
          <cell r="W155" t="b">
            <v>0</v>
          </cell>
          <cell r="X155" t="str">
            <v xml:space="preserve"> </v>
          </cell>
          <cell r="Z155">
            <v>4570</v>
          </cell>
          <cell r="AA155" t="str">
            <v>八本松中</v>
          </cell>
          <cell r="AB155" t="str">
            <v>ﾊﾁﾎﾝﾏﾂ</v>
          </cell>
          <cell r="AC155" t="str">
            <v>東広島</v>
          </cell>
          <cell r="AD155" t="str">
            <v>東広島</v>
          </cell>
          <cell r="AE155" t="str">
            <v>739-0144</v>
          </cell>
          <cell r="AF155" t="str">
            <v>東広島市八本松南2-2-1</v>
          </cell>
          <cell r="AG155" t="str">
            <v>082-428-0202</v>
          </cell>
          <cell r="AH155" t="str">
            <v>082-428-0279</v>
          </cell>
          <cell r="AK155" t="str">
            <v>八本松中学校</v>
          </cell>
          <cell r="AV155" t="str">
            <v/>
          </cell>
          <cell r="AW155" t="str">
            <v/>
          </cell>
          <cell r="AX155" t="str">
            <v/>
          </cell>
        </row>
        <row r="156">
          <cell r="F156" t="str">
            <v/>
          </cell>
          <cell r="J156" t="str">
            <v/>
          </cell>
          <cell r="P156" t="str">
            <v>女</v>
          </cell>
          <cell r="S156">
            <v>4600</v>
          </cell>
          <cell r="T156" t="str">
            <v>志和中</v>
          </cell>
          <cell r="V156">
            <v>0</v>
          </cell>
          <cell r="W156" t="b">
            <v>0</v>
          </cell>
          <cell r="X156" t="str">
            <v xml:space="preserve"> </v>
          </cell>
          <cell r="Z156">
            <v>4600</v>
          </cell>
          <cell r="AA156" t="str">
            <v>志和中</v>
          </cell>
          <cell r="AB156" t="str">
            <v>ｼﾜ</v>
          </cell>
          <cell r="AC156" t="str">
            <v>東広島</v>
          </cell>
          <cell r="AD156" t="str">
            <v>東広島</v>
          </cell>
          <cell r="AE156" t="str">
            <v>739-0268</v>
          </cell>
          <cell r="AF156" t="str">
            <v>東広島市志和町志和西1432</v>
          </cell>
          <cell r="AG156" t="str">
            <v>082-433-2019</v>
          </cell>
          <cell r="AH156" t="str">
            <v>082-433-2089</v>
          </cell>
          <cell r="AK156" t="str">
            <v>志和中学校</v>
          </cell>
          <cell r="AV156" t="str">
            <v/>
          </cell>
          <cell r="AW156" t="str">
            <v/>
          </cell>
          <cell r="AX156" t="str">
            <v/>
          </cell>
        </row>
        <row r="157">
          <cell r="F157" t="str">
            <v/>
          </cell>
          <cell r="J157" t="str">
            <v/>
          </cell>
          <cell r="P157" t="str">
            <v>女</v>
          </cell>
          <cell r="S157">
            <v>4630</v>
          </cell>
          <cell r="T157" t="str">
            <v>高屋中</v>
          </cell>
          <cell r="V157">
            <v>0</v>
          </cell>
          <cell r="W157" t="b">
            <v>0</v>
          </cell>
          <cell r="X157" t="str">
            <v xml:space="preserve"> </v>
          </cell>
          <cell r="Z157">
            <v>4630</v>
          </cell>
          <cell r="AA157" t="str">
            <v>高屋中</v>
          </cell>
          <cell r="AB157" t="str">
            <v>ﾀｶﾔ</v>
          </cell>
          <cell r="AC157" t="str">
            <v>東広島</v>
          </cell>
          <cell r="AD157" t="str">
            <v>東広島</v>
          </cell>
          <cell r="AE157" t="str">
            <v>739-2125</v>
          </cell>
          <cell r="AF157" t="str">
            <v>東広島市高屋町中島760</v>
          </cell>
          <cell r="AG157" t="str">
            <v>082-434-0011</v>
          </cell>
          <cell r="AH157" t="str">
            <v>082-434-0041</v>
          </cell>
          <cell r="AK157" t="str">
            <v>高屋中学校</v>
          </cell>
          <cell r="AV157" t="str">
            <v/>
          </cell>
          <cell r="AW157" t="str">
            <v/>
          </cell>
          <cell r="AX157" t="str">
            <v/>
          </cell>
        </row>
        <row r="158">
          <cell r="F158" t="str">
            <v/>
          </cell>
          <cell r="J158" t="str">
            <v/>
          </cell>
          <cell r="P158" t="str">
            <v>女</v>
          </cell>
          <cell r="S158">
            <v>4660</v>
          </cell>
          <cell r="T158" t="str">
            <v>磯松中</v>
          </cell>
          <cell r="V158">
            <v>0</v>
          </cell>
          <cell r="W158" t="b">
            <v>0</v>
          </cell>
          <cell r="X158" t="str">
            <v xml:space="preserve"> </v>
          </cell>
          <cell r="Z158">
            <v>4660</v>
          </cell>
          <cell r="AA158" t="str">
            <v>磯松中</v>
          </cell>
          <cell r="AB158" t="str">
            <v>ｲｿﾏﾂ</v>
          </cell>
          <cell r="AC158" t="str">
            <v>東広島</v>
          </cell>
          <cell r="AD158" t="str">
            <v>東広島</v>
          </cell>
          <cell r="AE158" t="str">
            <v>739-0132</v>
          </cell>
          <cell r="AF158" t="str">
            <v>東広島市八本松町正力666-1</v>
          </cell>
          <cell r="AG158" t="str">
            <v>082-428-6675</v>
          </cell>
          <cell r="AH158" t="str">
            <v>082-428-6676</v>
          </cell>
          <cell r="AK158" t="str">
            <v>磯松中学校</v>
          </cell>
          <cell r="AV158" t="str">
            <v/>
          </cell>
          <cell r="AW158" t="str">
            <v/>
          </cell>
          <cell r="AX158" t="str">
            <v/>
          </cell>
        </row>
        <row r="159">
          <cell r="F159" t="str">
            <v/>
          </cell>
          <cell r="J159" t="str">
            <v/>
          </cell>
          <cell r="P159" t="str">
            <v>女</v>
          </cell>
          <cell r="S159">
            <v>4690</v>
          </cell>
          <cell r="T159" t="str">
            <v>松賀中</v>
          </cell>
          <cell r="V159">
            <v>0</v>
          </cell>
          <cell r="W159" t="b">
            <v>0</v>
          </cell>
          <cell r="X159" t="str">
            <v xml:space="preserve"> </v>
          </cell>
          <cell r="Z159">
            <v>4690</v>
          </cell>
          <cell r="AA159" t="str">
            <v>松賀中</v>
          </cell>
          <cell r="AB159" t="str">
            <v>ﾏﾂｶﾞ</v>
          </cell>
          <cell r="AC159" t="str">
            <v>東広島</v>
          </cell>
          <cell r="AD159" t="str">
            <v>東広島</v>
          </cell>
          <cell r="AE159" t="str">
            <v>739-0024</v>
          </cell>
          <cell r="AF159" t="str">
            <v>東広島市西条町御薗字860</v>
          </cell>
          <cell r="AG159" t="str">
            <v>082-422-6277</v>
          </cell>
          <cell r="AH159" t="str">
            <v>082-422-6282</v>
          </cell>
          <cell r="AK159" t="str">
            <v>松賀中学校</v>
          </cell>
          <cell r="AV159" t="str">
            <v/>
          </cell>
          <cell r="AW159" t="str">
            <v/>
          </cell>
          <cell r="AX159" t="str">
            <v/>
          </cell>
        </row>
        <row r="160">
          <cell r="F160" t="str">
            <v/>
          </cell>
          <cell r="J160" t="str">
            <v/>
          </cell>
          <cell r="P160" t="str">
            <v>女</v>
          </cell>
          <cell r="S160">
            <v>4720</v>
          </cell>
          <cell r="T160" t="str">
            <v>高美が丘中</v>
          </cell>
          <cell r="V160">
            <v>0</v>
          </cell>
          <cell r="W160" t="b">
            <v>0</v>
          </cell>
          <cell r="X160" t="str">
            <v xml:space="preserve"> </v>
          </cell>
          <cell r="Z160">
            <v>4720</v>
          </cell>
          <cell r="AA160" t="str">
            <v>高美が丘中</v>
          </cell>
          <cell r="AB160" t="str">
            <v>ﾀｶﾐｶﾞｵｶ</v>
          </cell>
          <cell r="AC160" t="str">
            <v>東広島</v>
          </cell>
          <cell r="AD160" t="str">
            <v>東広島</v>
          </cell>
          <cell r="AE160" t="str">
            <v>739-2115</v>
          </cell>
          <cell r="AF160" t="str">
            <v>東広島市高屋高美が丘1-1-1</v>
          </cell>
          <cell r="AG160" t="str">
            <v>082-434-0026</v>
          </cell>
          <cell r="AH160" t="str">
            <v>082-434-2835</v>
          </cell>
          <cell r="AK160" t="str">
            <v>高美が丘中学校</v>
          </cell>
          <cell r="AV160" t="str">
            <v/>
          </cell>
          <cell r="AW160" t="str">
            <v/>
          </cell>
          <cell r="AX160" t="str">
            <v/>
          </cell>
        </row>
        <row r="161">
          <cell r="F161" t="str">
            <v/>
          </cell>
          <cell r="J161" t="str">
            <v/>
          </cell>
          <cell r="P161" t="str">
            <v>女</v>
          </cell>
          <cell r="S161">
            <v>4750</v>
          </cell>
          <cell r="T161" t="str">
            <v>黒瀬中</v>
          </cell>
          <cell r="V161">
            <v>0</v>
          </cell>
          <cell r="W161" t="b">
            <v>0</v>
          </cell>
          <cell r="X161" t="str">
            <v xml:space="preserve"> </v>
          </cell>
          <cell r="Z161">
            <v>4750</v>
          </cell>
          <cell r="AA161" t="str">
            <v>黒瀬中</v>
          </cell>
          <cell r="AB161" t="str">
            <v>ｸﾛｾ</v>
          </cell>
          <cell r="AC161" t="str">
            <v>東広島</v>
          </cell>
          <cell r="AD161" t="str">
            <v>東広島</v>
          </cell>
          <cell r="AE161" t="str">
            <v>724-0612</v>
          </cell>
          <cell r="AF161" t="str">
            <v>東広島市黒瀬町丸山82-1</v>
          </cell>
          <cell r="AG161" t="str">
            <v>0823-82-2039</v>
          </cell>
          <cell r="AH161" t="str">
            <v>0823-82-2189</v>
          </cell>
          <cell r="AK161" t="str">
            <v>黒瀬中学校</v>
          </cell>
          <cell r="AV161" t="str">
            <v/>
          </cell>
          <cell r="AW161" t="str">
            <v/>
          </cell>
          <cell r="AX161" t="str">
            <v/>
          </cell>
        </row>
        <row r="162">
          <cell r="F162" t="str">
            <v/>
          </cell>
          <cell r="J162" t="str">
            <v/>
          </cell>
          <cell r="P162" t="str">
            <v>女</v>
          </cell>
          <cell r="S162">
            <v>4780</v>
          </cell>
          <cell r="T162" t="str">
            <v>福富中</v>
          </cell>
          <cell r="V162">
            <v>0</v>
          </cell>
          <cell r="W162" t="b">
            <v>0</v>
          </cell>
          <cell r="X162" t="str">
            <v xml:space="preserve"> </v>
          </cell>
          <cell r="Z162">
            <v>4780</v>
          </cell>
          <cell r="AA162" t="str">
            <v>福富中</v>
          </cell>
          <cell r="AB162" t="str">
            <v>ﾌｸﾄﾐ</v>
          </cell>
          <cell r="AC162" t="str">
            <v>東広島</v>
          </cell>
          <cell r="AD162" t="str">
            <v>東広島</v>
          </cell>
          <cell r="AE162" t="str">
            <v>724-0202</v>
          </cell>
          <cell r="AF162" t="str">
            <v>東広島市福富町下竹仁2096－3</v>
          </cell>
          <cell r="AG162" t="str">
            <v>082-435-2341</v>
          </cell>
          <cell r="AH162" t="str">
            <v>082-435-2036</v>
          </cell>
          <cell r="AK162" t="str">
            <v>福富中学校</v>
          </cell>
          <cell r="AV162" t="str">
            <v/>
          </cell>
          <cell r="AW162" t="str">
            <v/>
          </cell>
          <cell r="AX162" t="str">
            <v/>
          </cell>
        </row>
        <row r="163">
          <cell r="F163" t="str">
            <v/>
          </cell>
          <cell r="J163" t="str">
            <v/>
          </cell>
          <cell r="P163" t="str">
            <v>女</v>
          </cell>
          <cell r="S163">
            <v>4810</v>
          </cell>
          <cell r="T163" t="str">
            <v>豊栄中</v>
          </cell>
          <cell r="V163">
            <v>0</v>
          </cell>
          <cell r="W163" t="b">
            <v>0</v>
          </cell>
          <cell r="X163" t="str">
            <v xml:space="preserve"> </v>
          </cell>
          <cell r="Z163">
            <v>4810</v>
          </cell>
          <cell r="AA163" t="str">
            <v>豊栄中</v>
          </cell>
          <cell r="AB163" t="str">
            <v>ﾄﾖｻｶ</v>
          </cell>
          <cell r="AC163" t="str">
            <v>東広島</v>
          </cell>
          <cell r="AD163" t="str">
            <v>東広島</v>
          </cell>
          <cell r="AE163" t="str">
            <v>724-0307</v>
          </cell>
          <cell r="AF163" t="str">
            <v>東広島市豊栄町鍛冶屋341-1</v>
          </cell>
          <cell r="AG163" t="str">
            <v>082-432-2351</v>
          </cell>
          <cell r="AH163" t="str">
            <v>082-432-4540</v>
          </cell>
          <cell r="AK163" t="str">
            <v>豊栄中学校</v>
          </cell>
          <cell r="AV163" t="str">
            <v/>
          </cell>
          <cell r="AW163" t="str">
            <v/>
          </cell>
          <cell r="AX163" t="str">
            <v/>
          </cell>
        </row>
        <row r="164">
          <cell r="F164" t="str">
            <v/>
          </cell>
          <cell r="J164" t="str">
            <v/>
          </cell>
          <cell r="P164" t="str">
            <v>女</v>
          </cell>
          <cell r="S164">
            <v>4840</v>
          </cell>
          <cell r="T164" t="str">
            <v>河内中</v>
          </cell>
          <cell r="V164">
            <v>0</v>
          </cell>
          <cell r="W164" t="b">
            <v>0</v>
          </cell>
          <cell r="X164" t="str">
            <v xml:space="preserve"> </v>
          </cell>
          <cell r="Z164">
            <v>4840</v>
          </cell>
          <cell r="AA164" t="str">
            <v>河内中</v>
          </cell>
          <cell r="AB164" t="str">
            <v>ｺｳﾁ</v>
          </cell>
          <cell r="AC164" t="str">
            <v>東広島</v>
          </cell>
          <cell r="AD164" t="str">
            <v>東広島</v>
          </cell>
          <cell r="AE164" t="str">
            <v>729-1101</v>
          </cell>
          <cell r="AF164" t="str">
            <v>東広島市河内町中河内1757-1</v>
          </cell>
          <cell r="AG164" t="str">
            <v>082-437-1128</v>
          </cell>
          <cell r="AH164" t="str">
            <v>082-437-2273</v>
          </cell>
          <cell r="AK164" t="str">
            <v>河内中学校</v>
          </cell>
          <cell r="AV164" t="str">
            <v/>
          </cell>
          <cell r="AW164" t="str">
            <v/>
          </cell>
          <cell r="AX164" t="str">
            <v/>
          </cell>
        </row>
        <row r="165">
          <cell r="F165" t="str">
            <v/>
          </cell>
          <cell r="J165" t="str">
            <v/>
          </cell>
          <cell r="P165" t="str">
            <v>女</v>
          </cell>
          <cell r="S165">
            <v>4870</v>
          </cell>
          <cell r="T165" t="str">
            <v>安芸津中</v>
          </cell>
          <cell r="V165">
            <v>0</v>
          </cell>
          <cell r="W165" t="b">
            <v>0</v>
          </cell>
          <cell r="X165" t="str">
            <v xml:space="preserve"> </v>
          </cell>
          <cell r="Z165">
            <v>4870</v>
          </cell>
          <cell r="AA165" t="str">
            <v>安芸津中</v>
          </cell>
          <cell r="AB165" t="str">
            <v>ｱｷﾂ</v>
          </cell>
          <cell r="AC165" t="str">
            <v>東広島</v>
          </cell>
          <cell r="AD165" t="str">
            <v>東広島</v>
          </cell>
          <cell r="AE165" t="str">
            <v>739-2402</v>
          </cell>
          <cell r="AF165" t="str">
            <v>東広島市安芸津町三津5563－8</v>
          </cell>
          <cell r="AG165" t="str">
            <v>0846-45-0158</v>
          </cell>
          <cell r="AH165" t="str">
            <v>0846-45-5985</v>
          </cell>
          <cell r="AK165" t="str">
            <v>安芸津中学校</v>
          </cell>
          <cell r="AV165" t="str">
            <v/>
          </cell>
          <cell r="AW165" t="str">
            <v/>
          </cell>
          <cell r="AX165" t="str">
            <v/>
          </cell>
        </row>
        <row r="166">
          <cell r="F166" t="str">
            <v/>
          </cell>
          <cell r="J166" t="str">
            <v/>
          </cell>
          <cell r="P166" t="str">
            <v>女</v>
          </cell>
          <cell r="S166">
            <v>4900</v>
          </cell>
          <cell r="T166" t="str">
            <v>東広島中央中</v>
          </cell>
          <cell r="V166">
            <v>0</v>
          </cell>
          <cell r="W166" t="b">
            <v>0</v>
          </cell>
          <cell r="X166" t="str">
            <v xml:space="preserve"> </v>
          </cell>
          <cell r="Z166">
            <v>4900</v>
          </cell>
          <cell r="AA166" t="str">
            <v>東広島中央中</v>
          </cell>
          <cell r="AB166" t="str">
            <v>ﾋｶﾞｼﾋﾛｼﾏﾁｭｳｵｳ</v>
          </cell>
          <cell r="AC166" t="str">
            <v>東広島</v>
          </cell>
          <cell r="AD166" t="str">
            <v>東広島</v>
          </cell>
          <cell r="AE166" t="str">
            <v>739-0047</v>
          </cell>
          <cell r="AF166" t="str">
            <v>東広島市西条町下見4281-1</v>
          </cell>
          <cell r="AG166" t="str">
            <v>082-431-5055</v>
          </cell>
          <cell r="AH166" t="str">
            <v>082-431-5077</v>
          </cell>
          <cell r="AK166" t="str">
            <v>東広島中央中学校</v>
          </cell>
          <cell r="AV166" t="str">
            <v/>
          </cell>
          <cell r="AW166" t="str">
            <v/>
          </cell>
          <cell r="AX166" t="str">
            <v/>
          </cell>
        </row>
        <row r="167">
          <cell r="F167" t="str">
            <v/>
          </cell>
          <cell r="J167" t="str">
            <v/>
          </cell>
          <cell r="P167" t="str">
            <v>女</v>
          </cell>
          <cell r="S167">
            <v>4930</v>
          </cell>
          <cell r="T167" t="str">
            <v>武田中</v>
          </cell>
          <cell r="V167">
            <v>0</v>
          </cell>
          <cell r="W167" t="b">
            <v>0</v>
          </cell>
          <cell r="X167" t="str">
            <v xml:space="preserve"> </v>
          </cell>
          <cell r="Z167">
            <v>4930</v>
          </cell>
          <cell r="AA167" t="str">
            <v>武田中</v>
          </cell>
          <cell r="AB167" t="str">
            <v>ﾀｹﾀﾞ</v>
          </cell>
          <cell r="AC167" t="str">
            <v>東広島</v>
          </cell>
          <cell r="AD167" t="str">
            <v>東広島</v>
          </cell>
          <cell r="AE167" t="str">
            <v>724-0611</v>
          </cell>
          <cell r="AF167" t="str">
            <v>東広島市黒瀬町字大多田443-5</v>
          </cell>
          <cell r="AG167" t="str">
            <v>0823-82-2331</v>
          </cell>
          <cell r="AH167" t="str">
            <v>0823-82-2457</v>
          </cell>
          <cell r="AK167" t="str">
            <v>武田中学校</v>
          </cell>
          <cell r="AV167" t="str">
            <v/>
          </cell>
          <cell r="AW167" t="str">
            <v/>
          </cell>
          <cell r="AX167" t="str">
            <v/>
          </cell>
        </row>
        <row r="168">
          <cell r="F168" t="str">
            <v/>
          </cell>
          <cell r="J168" t="str">
            <v/>
          </cell>
          <cell r="P168" t="str">
            <v>女</v>
          </cell>
          <cell r="S168">
            <v>4960</v>
          </cell>
          <cell r="T168" t="str">
            <v>近大東広島中</v>
          </cell>
          <cell r="V168">
            <v>0</v>
          </cell>
          <cell r="W168" t="b">
            <v>0</v>
          </cell>
          <cell r="X168" t="str">
            <v xml:space="preserve"> </v>
          </cell>
          <cell r="Z168">
            <v>4960</v>
          </cell>
          <cell r="AA168" t="str">
            <v>近大東広島中</v>
          </cell>
          <cell r="AB168" t="str">
            <v>ｷﾝﾀﾞｲﾋｶﾞｼｲﾛｼﾏ</v>
          </cell>
          <cell r="AC168" t="str">
            <v>東広島</v>
          </cell>
          <cell r="AD168" t="str">
            <v>東広島</v>
          </cell>
          <cell r="AE168" t="str">
            <v>739-2116</v>
          </cell>
          <cell r="AF168" t="str">
            <v>東広島市高屋うめの辺２番</v>
          </cell>
          <cell r="AG168" t="str">
            <v>082-434-7111</v>
          </cell>
          <cell r="AH168" t="str">
            <v>082-434-7110</v>
          </cell>
          <cell r="AK168" t="str">
            <v>近大東広島中学校</v>
          </cell>
          <cell r="AV168" t="str">
            <v/>
          </cell>
          <cell r="AW168" t="str">
            <v/>
          </cell>
          <cell r="AX168" t="str">
            <v/>
          </cell>
        </row>
        <row r="169">
          <cell r="F169" t="str">
            <v/>
          </cell>
          <cell r="J169" t="str">
            <v/>
          </cell>
          <cell r="P169" t="str">
            <v>女</v>
          </cell>
          <cell r="S169">
            <v>4990</v>
          </cell>
          <cell r="T169" t="str">
            <v>県立広島中</v>
          </cell>
          <cell r="V169">
            <v>0</v>
          </cell>
          <cell r="W169" t="b">
            <v>0</v>
          </cell>
          <cell r="X169" t="str">
            <v xml:space="preserve"> </v>
          </cell>
          <cell r="Z169">
            <v>4990</v>
          </cell>
          <cell r="AA169" t="str">
            <v>県立広島中</v>
          </cell>
          <cell r="AB169" t="str">
            <v>ｹﾝﾘﾂﾋﾛｼﾏ</v>
          </cell>
          <cell r="AC169" t="str">
            <v>東広島</v>
          </cell>
          <cell r="AD169" t="str">
            <v>東広島</v>
          </cell>
          <cell r="AE169" t="str">
            <v>739-2125</v>
          </cell>
          <cell r="AF169" t="str">
            <v>東広島市高屋町中島31-7</v>
          </cell>
          <cell r="AG169" t="str">
            <v>082-491-0270</v>
          </cell>
          <cell r="AH169" t="str">
            <v>082-434-7023</v>
          </cell>
          <cell r="AK169" t="str">
            <v>県立広島中学校</v>
          </cell>
          <cell r="AV169" t="str">
            <v/>
          </cell>
          <cell r="AW169" t="str">
            <v/>
          </cell>
          <cell r="AX169" t="str">
            <v/>
          </cell>
        </row>
        <row r="170">
          <cell r="F170" t="str">
            <v/>
          </cell>
          <cell r="J170" t="str">
            <v/>
          </cell>
          <cell r="P170" t="str">
            <v>女</v>
          </cell>
          <cell r="S170">
            <v>5020</v>
          </cell>
          <cell r="T170" t="str">
            <v>久保中</v>
          </cell>
          <cell r="V170">
            <v>0</v>
          </cell>
          <cell r="W170" t="b">
            <v>0</v>
          </cell>
          <cell r="X170" t="str">
            <v xml:space="preserve"> </v>
          </cell>
          <cell r="Z170">
            <v>5020</v>
          </cell>
          <cell r="AA170" t="str">
            <v>久保中</v>
          </cell>
          <cell r="AB170" t="str">
            <v>ｸﾎﾞ</v>
          </cell>
          <cell r="AC170" t="str">
            <v>尾道</v>
          </cell>
          <cell r="AD170" t="str">
            <v>尾道</v>
          </cell>
          <cell r="AE170" t="str">
            <v>722-0041</v>
          </cell>
          <cell r="AF170" t="str">
            <v>尾道市防地町22-40</v>
          </cell>
          <cell r="AG170" t="str">
            <v>0848-37-3961</v>
          </cell>
          <cell r="AH170" t="str">
            <v>0848-37-3962</v>
          </cell>
          <cell r="AK170" t="str">
            <v>久保中学校</v>
          </cell>
          <cell r="AV170" t="str">
            <v/>
          </cell>
          <cell r="AW170" t="str">
            <v/>
          </cell>
          <cell r="AX170" t="str">
            <v/>
          </cell>
        </row>
        <row r="171">
          <cell r="F171" t="str">
            <v/>
          </cell>
          <cell r="J171" t="str">
            <v/>
          </cell>
          <cell r="P171" t="str">
            <v>女</v>
          </cell>
          <cell r="S171">
            <v>5050</v>
          </cell>
          <cell r="T171" t="str">
            <v>長江中</v>
          </cell>
          <cell r="V171">
            <v>0</v>
          </cell>
          <cell r="W171" t="b">
            <v>0</v>
          </cell>
          <cell r="X171" t="str">
            <v xml:space="preserve"> </v>
          </cell>
          <cell r="Z171">
            <v>5050</v>
          </cell>
          <cell r="AA171" t="str">
            <v>長江中</v>
          </cell>
          <cell r="AB171" t="str">
            <v>ﾅｶﾞｴ</v>
          </cell>
          <cell r="AC171" t="str">
            <v>尾道</v>
          </cell>
          <cell r="AD171" t="str">
            <v>尾道</v>
          </cell>
          <cell r="AE171" t="str">
            <v>722-0046</v>
          </cell>
          <cell r="AF171" t="str">
            <v>尾道市長江3-10-4</v>
          </cell>
          <cell r="AG171" t="str">
            <v>0848-37-3971</v>
          </cell>
          <cell r="AH171" t="str">
            <v>0848-37-3970</v>
          </cell>
          <cell r="AK171" t="str">
            <v>長江中学校</v>
          </cell>
          <cell r="AV171" t="str">
            <v/>
          </cell>
          <cell r="AW171" t="str">
            <v/>
          </cell>
          <cell r="AX171" t="str">
            <v/>
          </cell>
        </row>
        <row r="172">
          <cell r="F172" t="str">
            <v/>
          </cell>
          <cell r="J172" t="str">
            <v/>
          </cell>
          <cell r="P172" t="str">
            <v>女</v>
          </cell>
          <cell r="S172">
            <v>5080</v>
          </cell>
          <cell r="T172" t="str">
            <v>栗原中</v>
          </cell>
          <cell r="V172">
            <v>0</v>
          </cell>
          <cell r="W172" t="b">
            <v>0</v>
          </cell>
          <cell r="X172" t="str">
            <v xml:space="preserve"> </v>
          </cell>
          <cell r="Z172">
            <v>5080</v>
          </cell>
          <cell r="AA172" t="str">
            <v>栗原中</v>
          </cell>
          <cell r="AB172" t="str">
            <v>ｸﾘﾊﾗ</v>
          </cell>
          <cell r="AC172" t="str">
            <v>尾道</v>
          </cell>
          <cell r="AD172" t="str">
            <v>尾道</v>
          </cell>
          <cell r="AE172" t="str">
            <v>722-0023</v>
          </cell>
          <cell r="AF172" t="str">
            <v>尾道市東則末町9-53</v>
          </cell>
          <cell r="AG172" t="str">
            <v>0848-23-3811</v>
          </cell>
          <cell r="AH172" t="str">
            <v>0848-23-3812</v>
          </cell>
          <cell r="AK172" t="str">
            <v>栗原中学校</v>
          </cell>
          <cell r="AV172" t="str">
            <v/>
          </cell>
          <cell r="AW172" t="str">
            <v/>
          </cell>
          <cell r="AX172" t="str">
            <v/>
          </cell>
        </row>
        <row r="173">
          <cell r="F173" t="str">
            <v/>
          </cell>
          <cell r="J173" t="str">
            <v/>
          </cell>
          <cell r="P173" t="str">
            <v>女</v>
          </cell>
          <cell r="S173">
            <v>5110</v>
          </cell>
          <cell r="T173" t="str">
            <v>尾道吉和中</v>
          </cell>
          <cell r="V173">
            <v>0</v>
          </cell>
          <cell r="W173" t="b">
            <v>0</v>
          </cell>
          <cell r="X173" t="str">
            <v xml:space="preserve"> </v>
          </cell>
          <cell r="Z173">
            <v>5110</v>
          </cell>
          <cell r="AA173" t="str">
            <v>尾道吉和中</v>
          </cell>
          <cell r="AB173" t="str">
            <v>ｵﾉﾐﾁﾖｼﾜ</v>
          </cell>
          <cell r="AC173" t="str">
            <v>尾道</v>
          </cell>
          <cell r="AD173" t="str">
            <v>尾道</v>
          </cell>
          <cell r="AE173" t="str">
            <v>722-0008</v>
          </cell>
          <cell r="AF173" t="str">
            <v>尾道市吉和町4600</v>
          </cell>
          <cell r="AG173" t="str">
            <v>0848-23-3821</v>
          </cell>
          <cell r="AH173" t="str">
            <v>0848-23-3822</v>
          </cell>
          <cell r="AK173" t="str">
            <v>尾道吉和中学校</v>
          </cell>
          <cell r="AV173" t="str">
            <v/>
          </cell>
          <cell r="AW173" t="str">
            <v/>
          </cell>
          <cell r="AX173" t="str">
            <v/>
          </cell>
        </row>
        <row r="174">
          <cell r="F174" t="str">
            <v/>
          </cell>
          <cell r="J174" t="str">
            <v/>
          </cell>
          <cell r="P174" t="str">
            <v>女</v>
          </cell>
          <cell r="S174">
            <v>5140</v>
          </cell>
          <cell r="T174" t="str">
            <v>日比崎中</v>
          </cell>
          <cell r="V174">
            <v>0</v>
          </cell>
          <cell r="W174" t="b">
            <v>0</v>
          </cell>
          <cell r="X174" t="str">
            <v xml:space="preserve"> </v>
          </cell>
          <cell r="Z174">
            <v>5140</v>
          </cell>
          <cell r="AA174" t="str">
            <v>日比崎中</v>
          </cell>
          <cell r="AB174" t="str">
            <v>ﾋﾋﾞｻｷ</v>
          </cell>
          <cell r="AC174" t="str">
            <v>尾道</v>
          </cell>
          <cell r="AD174" t="str">
            <v>尾道</v>
          </cell>
          <cell r="AE174" t="str">
            <v>722-0013</v>
          </cell>
          <cell r="AF174" t="str">
            <v>尾道市日比崎町23-1</v>
          </cell>
          <cell r="AG174" t="str">
            <v>0848-22-6513</v>
          </cell>
          <cell r="AH174" t="str">
            <v>0848-22-2002</v>
          </cell>
          <cell r="AK174" t="str">
            <v>日比崎中学校</v>
          </cell>
          <cell r="AV174" t="str">
            <v/>
          </cell>
          <cell r="AW174" t="str">
            <v/>
          </cell>
          <cell r="AX174" t="str">
            <v/>
          </cell>
        </row>
        <row r="175">
          <cell r="F175" t="str">
            <v/>
          </cell>
          <cell r="J175" t="str">
            <v/>
          </cell>
          <cell r="P175" t="str">
            <v>女</v>
          </cell>
          <cell r="S175">
            <v>5170</v>
          </cell>
          <cell r="T175" t="str">
            <v>美木中</v>
          </cell>
          <cell r="V175">
            <v>0</v>
          </cell>
          <cell r="W175" t="b">
            <v>0</v>
          </cell>
          <cell r="X175" t="str">
            <v xml:space="preserve"> </v>
          </cell>
          <cell r="Z175">
            <v>5170</v>
          </cell>
          <cell r="AA175" t="str">
            <v>美木中</v>
          </cell>
          <cell r="AB175" t="str">
            <v>ﾐｷ</v>
          </cell>
          <cell r="AC175" t="str">
            <v>尾道</v>
          </cell>
          <cell r="AD175" t="str">
            <v>尾道</v>
          </cell>
          <cell r="AE175" t="str">
            <v>722-0212</v>
          </cell>
          <cell r="AF175" t="str">
            <v>尾道市美ノ郷町本郷2258</v>
          </cell>
          <cell r="AG175" t="str">
            <v>0848-48-0515</v>
          </cell>
          <cell r="AH175" t="str">
            <v>0848-48-5060</v>
          </cell>
          <cell r="AK175" t="str">
            <v>美木中学校</v>
          </cell>
          <cell r="AV175" t="str">
            <v/>
          </cell>
          <cell r="AW175" t="str">
            <v/>
          </cell>
          <cell r="AX175" t="str">
            <v/>
          </cell>
        </row>
        <row r="176">
          <cell r="F176" t="str">
            <v/>
          </cell>
          <cell r="J176" t="str">
            <v/>
          </cell>
          <cell r="P176" t="str">
            <v>女</v>
          </cell>
          <cell r="S176">
            <v>5200</v>
          </cell>
          <cell r="T176" t="str">
            <v/>
          </cell>
          <cell r="V176">
            <v>0</v>
          </cell>
          <cell r="W176" t="b">
            <v>0</v>
          </cell>
          <cell r="X176" t="str">
            <v xml:space="preserve"> </v>
          </cell>
          <cell r="Z176">
            <v>5200</v>
          </cell>
          <cell r="AV176" t="str">
            <v/>
          </cell>
          <cell r="AW176" t="str">
            <v/>
          </cell>
          <cell r="AX176" t="str">
            <v/>
          </cell>
        </row>
        <row r="177">
          <cell r="F177" t="str">
            <v/>
          </cell>
          <cell r="J177" t="str">
            <v/>
          </cell>
          <cell r="P177" t="str">
            <v>女</v>
          </cell>
          <cell r="S177">
            <v>5230</v>
          </cell>
          <cell r="T177" t="str">
            <v>高西中</v>
          </cell>
          <cell r="V177">
            <v>0</v>
          </cell>
          <cell r="W177" t="b">
            <v>0</v>
          </cell>
          <cell r="X177" t="str">
            <v xml:space="preserve"> </v>
          </cell>
          <cell r="Z177">
            <v>5230</v>
          </cell>
          <cell r="AA177" t="str">
            <v>高西中</v>
          </cell>
          <cell r="AB177" t="str">
            <v>ﾀｶﾆｼ</v>
          </cell>
          <cell r="AC177" t="str">
            <v>尾道</v>
          </cell>
          <cell r="AD177" t="str">
            <v>尾道</v>
          </cell>
          <cell r="AE177" t="str">
            <v>729-0141</v>
          </cell>
          <cell r="AF177" t="str">
            <v>尾道市高須町3467-1</v>
          </cell>
          <cell r="AG177" t="str">
            <v>0848-46-0205</v>
          </cell>
          <cell r="AH177" t="str">
            <v>0848-46-6131</v>
          </cell>
          <cell r="AK177" t="str">
            <v>高西中学校</v>
          </cell>
          <cell r="AV177" t="str">
            <v/>
          </cell>
          <cell r="AW177" t="str">
            <v/>
          </cell>
          <cell r="AX177" t="str">
            <v/>
          </cell>
        </row>
        <row r="178">
          <cell r="F178" t="str">
            <v/>
          </cell>
          <cell r="J178" t="str">
            <v/>
          </cell>
          <cell r="P178" t="str">
            <v>女</v>
          </cell>
          <cell r="S178">
            <v>5260</v>
          </cell>
          <cell r="T178" t="str">
            <v>百島中</v>
          </cell>
          <cell r="V178">
            <v>0</v>
          </cell>
          <cell r="W178" t="b">
            <v>0</v>
          </cell>
          <cell r="X178" t="str">
            <v xml:space="preserve"> </v>
          </cell>
          <cell r="Z178">
            <v>5260</v>
          </cell>
          <cell r="AA178" t="str">
            <v>百島中</v>
          </cell>
          <cell r="AB178" t="str">
            <v>ﾓﾓｼﾏ</v>
          </cell>
          <cell r="AC178" t="str">
            <v>尾道</v>
          </cell>
          <cell r="AD178" t="str">
            <v>尾道</v>
          </cell>
          <cell r="AE178" t="str">
            <v>722-0061</v>
          </cell>
          <cell r="AF178" t="str">
            <v>尾道市百島町489</v>
          </cell>
          <cell r="AG178" t="str">
            <v>0848-73-2709</v>
          </cell>
          <cell r="AH178" t="str">
            <v>0848-73-5106</v>
          </cell>
          <cell r="AK178" t="str">
            <v>百島中学校</v>
          </cell>
          <cell r="AV178" t="str">
            <v/>
          </cell>
          <cell r="AW178" t="str">
            <v/>
          </cell>
          <cell r="AX178" t="str">
            <v/>
          </cell>
        </row>
        <row r="179">
          <cell r="F179" t="str">
            <v/>
          </cell>
          <cell r="J179" t="str">
            <v/>
          </cell>
          <cell r="P179" t="str">
            <v>女</v>
          </cell>
          <cell r="S179">
            <v>5290</v>
          </cell>
          <cell r="T179" t="str">
            <v>浦崎中</v>
          </cell>
          <cell r="V179">
            <v>0</v>
          </cell>
          <cell r="W179" t="b">
            <v>0</v>
          </cell>
          <cell r="X179" t="str">
            <v xml:space="preserve"> </v>
          </cell>
          <cell r="Z179">
            <v>5290</v>
          </cell>
          <cell r="AA179" t="str">
            <v>浦崎中</v>
          </cell>
          <cell r="AB179" t="str">
            <v>ｳﾗｻｷ</v>
          </cell>
          <cell r="AC179" t="str">
            <v>尾道</v>
          </cell>
          <cell r="AD179" t="str">
            <v>尾道</v>
          </cell>
          <cell r="AE179" t="str">
            <v>720-0551</v>
          </cell>
          <cell r="AF179" t="str">
            <v>尾道市浦崎町2842</v>
          </cell>
          <cell r="AG179" t="str">
            <v>0848-73-2009</v>
          </cell>
          <cell r="AH179" t="str">
            <v>0848-73-5234</v>
          </cell>
          <cell r="AK179" t="str">
            <v>浦崎中学校</v>
          </cell>
          <cell r="AV179" t="str">
            <v/>
          </cell>
          <cell r="AW179" t="str">
            <v/>
          </cell>
          <cell r="AX179" t="str">
            <v/>
          </cell>
        </row>
        <row r="180">
          <cell r="F180" t="str">
            <v/>
          </cell>
          <cell r="J180" t="str">
            <v/>
          </cell>
          <cell r="P180" t="str">
            <v>女</v>
          </cell>
          <cell r="S180">
            <v>5320</v>
          </cell>
          <cell r="T180" t="str">
            <v>向東中</v>
          </cell>
          <cell r="V180">
            <v>0</v>
          </cell>
          <cell r="W180" t="b">
            <v>0</v>
          </cell>
          <cell r="X180" t="str">
            <v xml:space="preserve"> </v>
          </cell>
          <cell r="Z180">
            <v>5320</v>
          </cell>
          <cell r="AA180" t="str">
            <v>向東中</v>
          </cell>
          <cell r="AB180" t="str">
            <v>ﾑｶｲﾋｶﾞｼ</v>
          </cell>
          <cell r="AC180" t="str">
            <v>尾道</v>
          </cell>
          <cell r="AD180" t="str">
            <v>尾道</v>
          </cell>
          <cell r="AE180" t="str">
            <v>722-0062</v>
          </cell>
          <cell r="AF180" t="str">
            <v>尾道市向東町8885-21</v>
          </cell>
          <cell r="AG180" t="str">
            <v>0848-44-3016</v>
          </cell>
          <cell r="AH180" t="str">
            <v>0848-44-3017</v>
          </cell>
          <cell r="AK180" t="str">
            <v>向東中学校</v>
          </cell>
          <cell r="AV180" t="str">
            <v/>
          </cell>
          <cell r="AW180" t="str">
            <v/>
          </cell>
          <cell r="AX180" t="str">
            <v/>
          </cell>
        </row>
        <row r="181">
          <cell r="F181" t="str">
            <v/>
          </cell>
          <cell r="J181" t="str">
            <v/>
          </cell>
          <cell r="P181" t="str">
            <v>女</v>
          </cell>
          <cell r="S181">
            <v>5350</v>
          </cell>
          <cell r="T181" t="str">
            <v>御調中</v>
          </cell>
          <cell r="V181">
            <v>0</v>
          </cell>
          <cell r="W181" t="b">
            <v>0</v>
          </cell>
          <cell r="X181" t="str">
            <v xml:space="preserve"> </v>
          </cell>
          <cell r="Z181">
            <v>5350</v>
          </cell>
          <cell r="AA181" t="str">
            <v>御調中</v>
          </cell>
          <cell r="AB181" t="str">
            <v>ﾐﾂｷﾞ</v>
          </cell>
          <cell r="AC181" t="str">
            <v>尾道</v>
          </cell>
          <cell r="AD181" t="str">
            <v>尾道</v>
          </cell>
          <cell r="AE181" t="str">
            <v>722-0353</v>
          </cell>
          <cell r="AF181" t="str">
            <v>尾道市御調町高尾93</v>
          </cell>
          <cell r="AG181" t="str">
            <v>0848-76-0069</v>
          </cell>
          <cell r="AH181" t="str">
            <v>08487-6-0069</v>
          </cell>
          <cell r="AK181" t="str">
            <v>御調中学校</v>
          </cell>
          <cell r="AV181" t="str">
            <v/>
          </cell>
          <cell r="AW181" t="str">
            <v/>
          </cell>
          <cell r="AX181" t="str">
            <v/>
          </cell>
        </row>
        <row r="182">
          <cell r="F182" t="str">
            <v/>
          </cell>
          <cell r="J182" t="str">
            <v/>
          </cell>
          <cell r="P182" t="str">
            <v>女</v>
          </cell>
          <cell r="S182">
            <v>5380</v>
          </cell>
          <cell r="T182" t="str">
            <v>向島中</v>
          </cell>
          <cell r="V182">
            <v>0</v>
          </cell>
          <cell r="W182" t="b">
            <v>0</v>
          </cell>
          <cell r="X182" t="str">
            <v xml:space="preserve"> </v>
          </cell>
          <cell r="Z182">
            <v>5380</v>
          </cell>
          <cell r="AA182" t="str">
            <v>向島中</v>
          </cell>
          <cell r="AB182" t="str">
            <v>ﾑｶｲｼﾏ</v>
          </cell>
          <cell r="AC182" t="str">
            <v>尾道</v>
          </cell>
          <cell r="AD182" t="str">
            <v>尾道</v>
          </cell>
          <cell r="AE182" t="str">
            <v>722-0073</v>
          </cell>
          <cell r="AF182" t="str">
            <v>尾道市向島町16058-20</v>
          </cell>
          <cell r="AG182" t="str">
            <v>0848-44-0416</v>
          </cell>
          <cell r="AH182" t="str">
            <v>0848-44-1144</v>
          </cell>
          <cell r="AK182" t="str">
            <v>向島中学校</v>
          </cell>
          <cell r="AV182" t="str">
            <v/>
          </cell>
          <cell r="AW182" t="str">
            <v/>
          </cell>
          <cell r="AX182" t="str">
            <v/>
          </cell>
        </row>
        <row r="183">
          <cell r="F183" t="str">
            <v/>
          </cell>
          <cell r="J183" t="str">
            <v/>
          </cell>
          <cell r="P183" t="str">
            <v>女</v>
          </cell>
          <cell r="S183">
            <v>5410</v>
          </cell>
          <cell r="T183" t="str">
            <v>因島南中</v>
          </cell>
          <cell r="V183">
            <v>0</v>
          </cell>
          <cell r="W183" t="b">
            <v>0</v>
          </cell>
          <cell r="X183" t="str">
            <v xml:space="preserve"> </v>
          </cell>
          <cell r="Z183">
            <v>5410</v>
          </cell>
          <cell r="AA183" t="str">
            <v>因島南中</v>
          </cell>
          <cell r="AB183" t="str">
            <v>ｲﾝﾉｼﾏﾐﾅﾐ</v>
          </cell>
          <cell r="AC183" t="str">
            <v>尾道</v>
          </cell>
          <cell r="AD183" t="str">
            <v>尾道</v>
          </cell>
          <cell r="AE183" t="str">
            <v>722-2323</v>
          </cell>
          <cell r="AF183" t="str">
            <v>尾道市因島土生町1172-1</v>
          </cell>
          <cell r="AG183" t="str">
            <v>0845-26-0373</v>
          </cell>
          <cell r="AH183" t="str">
            <v>0845-22-2588</v>
          </cell>
          <cell r="AK183" t="str">
            <v>因島南中学校</v>
          </cell>
          <cell r="AV183" t="str">
            <v/>
          </cell>
          <cell r="AW183" t="str">
            <v/>
          </cell>
          <cell r="AX183" t="str">
            <v/>
          </cell>
        </row>
        <row r="184">
          <cell r="Z184">
            <v>5440</v>
          </cell>
          <cell r="AA184" t="str">
            <v>因北中</v>
          </cell>
          <cell r="AB184" t="str">
            <v>ｲﾝﾎｸ</v>
          </cell>
          <cell r="AC184" t="str">
            <v>尾道</v>
          </cell>
          <cell r="AD184" t="str">
            <v>尾道</v>
          </cell>
          <cell r="AE184" t="str">
            <v>722-2211</v>
          </cell>
          <cell r="AF184" t="str">
            <v>尾道市因島中庄町4405-1</v>
          </cell>
          <cell r="AG184" t="str">
            <v>0845-24-0029</v>
          </cell>
          <cell r="AH184" t="str">
            <v>0845-24-0061</v>
          </cell>
          <cell r="AK184" t="str">
            <v>因北中学校</v>
          </cell>
        </row>
        <row r="185">
          <cell r="Z185">
            <v>5470</v>
          </cell>
          <cell r="AA185" t="str">
            <v>重井中</v>
          </cell>
          <cell r="AB185" t="str">
            <v>ｼｹﾞｲ</v>
          </cell>
          <cell r="AC185" t="str">
            <v>尾道</v>
          </cell>
          <cell r="AD185" t="str">
            <v>尾道</v>
          </cell>
          <cell r="AE185" t="str">
            <v>722-2102</v>
          </cell>
          <cell r="AF185" t="str">
            <v>尾道市因島重井町651-2</v>
          </cell>
          <cell r="AG185" t="str">
            <v>0845-25-0012</v>
          </cell>
          <cell r="AH185" t="str">
            <v>0845-25-0056</v>
          </cell>
          <cell r="AK185" t="str">
            <v>重井中学校</v>
          </cell>
        </row>
        <row r="186">
          <cell r="Z186">
            <v>5500</v>
          </cell>
          <cell r="AA186" t="str">
            <v>瀬戸田中</v>
          </cell>
          <cell r="AB186" t="str">
            <v>ｾﾄﾀﾞ</v>
          </cell>
          <cell r="AC186" t="str">
            <v>尾道</v>
          </cell>
          <cell r="AD186" t="str">
            <v>尾道</v>
          </cell>
          <cell r="AE186" t="str">
            <v>722-2415</v>
          </cell>
          <cell r="AF186" t="str">
            <v>尾道市瀬戸田町中野404-3</v>
          </cell>
          <cell r="AG186" t="str">
            <v>0845-27-0014</v>
          </cell>
          <cell r="AH186" t="str">
            <v>0845-27-3954</v>
          </cell>
          <cell r="AK186" t="str">
            <v>瀬戸田中学校</v>
          </cell>
        </row>
        <row r="187">
          <cell r="Z187">
            <v>5530</v>
          </cell>
        </row>
        <row r="188">
          <cell r="Z188">
            <v>5560</v>
          </cell>
          <cell r="AA188" t="str">
            <v>尾道中</v>
          </cell>
          <cell r="AB188" t="str">
            <v>ｵﾉﾐﾁ</v>
          </cell>
          <cell r="AC188" t="str">
            <v>尾道</v>
          </cell>
          <cell r="AD188" t="str">
            <v>尾道</v>
          </cell>
          <cell r="AE188" t="str">
            <v>722-0073</v>
          </cell>
          <cell r="AF188" t="str">
            <v>尾道市向島町5548-10</v>
          </cell>
          <cell r="AG188" t="str">
            <v>0848-20-6615</v>
          </cell>
          <cell r="AH188" t="str">
            <v>0848-20-6613</v>
          </cell>
          <cell r="AK188" t="str">
            <v>尾道中学校</v>
          </cell>
        </row>
        <row r="189">
          <cell r="Z189">
            <v>5590</v>
          </cell>
          <cell r="AA189" t="str">
            <v>尾道特支</v>
          </cell>
          <cell r="AB189" t="str">
            <v>ｵﾉﾐﾁﾄｸｼ</v>
          </cell>
          <cell r="AC189" t="str">
            <v>尾道</v>
          </cell>
          <cell r="AD189" t="str">
            <v>尾道</v>
          </cell>
          <cell r="AE189" t="str">
            <v>722-0022</v>
          </cell>
          <cell r="AF189" t="str">
            <v>尾道市栗原町1524</v>
          </cell>
          <cell r="AG189" t="str">
            <v>0848-22-5248</v>
          </cell>
          <cell r="AH189" t="str">
            <v>0848-22-5249</v>
          </cell>
          <cell r="AK189" t="str">
            <v>尾道特別支援学校</v>
          </cell>
        </row>
        <row r="190">
          <cell r="Z190">
            <v>5620</v>
          </cell>
          <cell r="AA190" t="str">
            <v>三原第一中</v>
          </cell>
          <cell r="AB190" t="str">
            <v>ﾐﾊﾗﾀﾞｲｲｲﾁ</v>
          </cell>
          <cell r="AC190" t="str">
            <v>三原</v>
          </cell>
          <cell r="AD190" t="str">
            <v>三原</v>
          </cell>
          <cell r="AE190" t="str">
            <v>729-0324</v>
          </cell>
          <cell r="AF190" t="str">
            <v>三原市糸崎5-7-1</v>
          </cell>
          <cell r="AG190" t="str">
            <v>0848-62-3211</v>
          </cell>
          <cell r="AH190" t="str">
            <v>0848-62-9246</v>
          </cell>
          <cell r="AK190" t="str">
            <v>三原第一中学校</v>
          </cell>
        </row>
        <row r="191">
          <cell r="Z191">
            <v>5650</v>
          </cell>
          <cell r="AA191" t="str">
            <v>三原第二中</v>
          </cell>
          <cell r="AB191" t="str">
            <v>ﾐﾊﾗﾀﾞｲｲﾆ</v>
          </cell>
          <cell r="AC191" t="str">
            <v>三原</v>
          </cell>
          <cell r="AD191" t="str">
            <v>三原</v>
          </cell>
          <cell r="AE191" t="str">
            <v>723-0003</v>
          </cell>
          <cell r="AF191" t="str">
            <v>三原市中之町2-14-1</v>
          </cell>
          <cell r="AG191" t="str">
            <v>0848-62-3212</v>
          </cell>
          <cell r="AH191" t="str">
            <v>0848-67-5984</v>
          </cell>
          <cell r="AK191" t="str">
            <v>三原第二中学校</v>
          </cell>
        </row>
        <row r="192">
          <cell r="Z192">
            <v>5680</v>
          </cell>
          <cell r="AA192" t="str">
            <v>三原第三中</v>
          </cell>
          <cell r="AB192" t="str">
            <v>ﾐﾊﾗﾀﾞｲｻﾝ</v>
          </cell>
          <cell r="AC192" t="str">
            <v>三原</v>
          </cell>
          <cell r="AD192" t="str">
            <v>三原</v>
          </cell>
          <cell r="AE192" t="str">
            <v>723-0016</v>
          </cell>
          <cell r="AF192" t="str">
            <v>三原市宮沖3-15-2</v>
          </cell>
          <cell r="AG192" t="str">
            <v>0848-62-3213</v>
          </cell>
          <cell r="AH192" t="str">
            <v>0848-67-6498</v>
          </cell>
          <cell r="AK192" t="str">
            <v>三原第三中学校</v>
          </cell>
        </row>
        <row r="193">
          <cell r="Z193">
            <v>5710</v>
          </cell>
          <cell r="AA193" t="str">
            <v>三原第四中</v>
          </cell>
          <cell r="AB193" t="str">
            <v>ﾐﾊﾗﾀﾞｲﾖﾝ</v>
          </cell>
          <cell r="AC193" t="str">
            <v>三原</v>
          </cell>
          <cell r="AD193" t="str">
            <v>三原</v>
          </cell>
          <cell r="AE193" t="str">
            <v>723-0032</v>
          </cell>
          <cell r="AF193" t="str">
            <v>三原市須波ハイツ2-26-1</v>
          </cell>
          <cell r="AG193" t="str">
            <v>0848-69-2594</v>
          </cell>
          <cell r="AH193" t="str">
            <v>0848-69-3262</v>
          </cell>
          <cell r="AK193" t="str">
            <v>三原第四中学校</v>
          </cell>
        </row>
        <row r="194">
          <cell r="Z194">
            <v>5740</v>
          </cell>
          <cell r="AA194" t="str">
            <v>三原第五中</v>
          </cell>
          <cell r="AB194" t="str">
            <v>ﾐﾊﾗﾀﾞｲｺﾞ</v>
          </cell>
          <cell r="AC194" t="str">
            <v>三原</v>
          </cell>
          <cell r="AD194" t="str">
            <v>三原</v>
          </cell>
          <cell r="AE194" t="str">
            <v>723-0145</v>
          </cell>
          <cell r="AF194" t="str">
            <v>三原市沼田東町片島532</v>
          </cell>
          <cell r="AG194" t="str">
            <v>0848-66-0215</v>
          </cell>
          <cell r="AH194" t="str">
            <v>0848-66-1609</v>
          </cell>
          <cell r="AK194" t="str">
            <v>三原第五中学校</v>
          </cell>
        </row>
        <row r="195">
          <cell r="Z195">
            <v>5770</v>
          </cell>
          <cell r="AA195" t="str">
            <v>幸崎中</v>
          </cell>
          <cell r="AB195" t="str">
            <v>ｻｲｻﾞｷ</v>
          </cell>
          <cell r="AC195" t="str">
            <v>三原</v>
          </cell>
          <cell r="AD195" t="str">
            <v>三原</v>
          </cell>
          <cell r="AE195" t="str">
            <v>729-2252</v>
          </cell>
          <cell r="AF195" t="str">
            <v>三原市幸崎町能地3-16-1</v>
          </cell>
          <cell r="AG195" t="str">
            <v>0848-69-0004</v>
          </cell>
          <cell r="AH195" t="str">
            <v>0848-69-3257</v>
          </cell>
          <cell r="AK195" t="str">
            <v>幸崎中学校</v>
          </cell>
        </row>
        <row r="196">
          <cell r="Z196">
            <v>5800</v>
          </cell>
          <cell r="AA196" t="str">
            <v>宮浦中</v>
          </cell>
          <cell r="AB196" t="str">
            <v>ﾐﾔｳﾗ</v>
          </cell>
          <cell r="AC196" t="str">
            <v>三原</v>
          </cell>
          <cell r="AD196" t="str">
            <v>三原</v>
          </cell>
          <cell r="AE196" t="str">
            <v>723-0051</v>
          </cell>
          <cell r="AF196" t="str">
            <v>三原市宮浦5-29-1</v>
          </cell>
          <cell r="AG196" t="str">
            <v>0848-64-1591</v>
          </cell>
          <cell r="AH196" t="str">
            <v>0848-64-6362</v>
          </cell>
          <cell r="AK196" t="str">
            <v>宮浦中学校</v>
          </cell>
        </row>
        <row r="197">
          <cell r="Z197">
            <v>5830</v>
          </cell>
          <cell r="AA197" t="str">
            <v>本郷中</v>
          </cell>
          <cell r="AB197" t="str">
            <v>ﾎﾝｺﾞｳ</v>
          </cell>
          <cell r="AC197" t="str">
            <v>三原</v>
          </cell>
          <cell r="AD197" t="str">
            <v>三原</v>
          </cell>
          <cell r="AE197" t="str">
            <v>729-0414</v>
          </cell>
          <cell r="AF197" t="str">
            <v>三原市下北方2-27-1</v>
          </cell>
          <cell r="AG197" t="str">
            <v>0848-86-2030</v>
          </cell>
          <cell r="AH197" t="str">
            <v>0848-86-3592</v>
          </cell>
          <cell r="AK197" t="str">
            <v>本郷中学校</v>
          </cell>
        </row>
        <row r="198">
          <cell r="Z198">
            <v>5860</v>
          </cell>
          <cell r="AA198" t="str">
            <v>久井中</v>
          </cell>
          <cell r="AB198" t="str">
            <v>ｸｲ</v>
          </cell>
          <cell r="AC198" t="str">
            <v>三原</v>
          </cell>
          <cell r="AD198" t="str">
            <v>三原</v>
          </cell>
          <cell r="AE198" t="str">
            <v>722-1303</v>
          </cell>
          <cell r="AF198" t="str">
            <v>三原市久井町下津735</v>
          </cell>
          <cell r="AG198" t="str">
            <v>0847-32-6019</v>
          </cell>
          <cell r="AH198" t="str">
            <v>0847-32-6019</v>
          </cell>
          <cell r="AK198" t="str">
            <v>久井中学校</v>
          </cell>
        </row>
        <row r="199">
          <cell r="Z199">
            <v>5890</v>
          </cell>
          <cell r="AA199" t="str">
            <v>大和中</v>
          </cell>
          <cell r="AB199" t="str">
            <v>ﾀﾞｲﾜ</v>
          </cell>
          <cell r="AC199" t="str">
            <v>三原</v>
          </cell>
          <cell r="AD199" t="str">
            <v>三原</v>
          </cell>
          <cell r="AE199" t="str">
            <v>729-1323</v>
          </cell>
          <cell r="AF199" t="str">
            <v>三原市大和町大具2280</v>
          </cell>
          <cell r="AG199" t="str">
            <v>0847-34-1111</v>
          </cell>
          <cell r="AH199" t="str">
            <v>0847-34-1112</v>
          </cell>
          <cell r="AK199" t="str">
            <v>大和中学校</v>
          </cell>
        </row>
        <row r="200">
          <cell r="Z200">
            <v>5920</v>
          </cell>
          <cell r="AA200" t="str">
            <v>広大三原中</v>
          </cell>
          <cell r="AB200" t="str">
            <v>ﾋﾛﾀﾞｲﾐﾊﾗ</v>
          </cell>
          <cell r="AC200" t="str">
            <v>三原</v>
          </cell>
          <cell r="AD200" t="str">
            <v>三原</v>
          </cell>
          <cell r="AE200" t="str">
            <v>723-0004</v>
          </cell>
          <cell r="AF200" t="str">
            <v>三原市館町2-6-1</v>
          </cell>
          <cell r="AG200" t="str">
            <v>0848-62-4777</v>
          </cell>
          <cell r="AH200" t="str">
            <v>0848-60-0121</v>
          </cell>
          <cell r="AK200" t="str">
            <v>広大三原中学校</v>
          </cell>
        </row>
        <row r="201">
          <cell r="Z201">
            <v>5950</v>
          </cell>
          <cell r="AA201" t="str">
            <v>如水館中</v>
          </cell>
          <cell r="AB201" t="str">
            <v>ｼﾞｮｽｲｶﾝ</v>
          </cell>
          <cell r="AC201" t="str">
            <v>三原</v>
          </cell>
          <cell r="AD201" t="str">
            <v>三原</v>
          </cell>
          <cell r="AE201" t="str">
            <v>723-8501</v>
          </cell>
          <cell r="AF201" t="str">
            <v>三原市深町1183番地</v>
          </cell>
          <cell r="AG201" t="str">
            <v>0848-63-2454</v>
          </cell>
          <cell r="AH201" t="str">
            <v>0848-63-2512</v>
          </cell>
          <cell r="AK201" t="str">
            <v>如水館中学校</v>
          </cell>
        </row>
        <row r="202">
          <cell r="Z202">
            <v>5980</v>
          </cell>
          <cell r="AA202" t="str">
            <v>大崎上島中</v>
          </cell>
          <cell r="AB202" t="str">
            <v>ｵｵｻｷｶﾐｼﾞﾏ</v>
          </cell>
          <cell r="AC202" t="str">
            <v>豊田・竹原</v>
          </cell>
          <cell r="AD202" t="str">
            <v>豊田・竹原</v>
          </cell>
          <cell r="AE202" t="str">
            <v>725-0301</v>
          </cell>
          <cell r="AF202" t="str">
            <v>豊田郡大崎上島町中野5603</v>
          </cell>
          <cell r="AG202" t="str">
            <v>0846-64-2055</v>
          </cell>
          <cell r="AH202" t="str">
            <v>0846-64-3999</v>
          </cell>
          <cell r="AK202" t="str">
            <v>大崎上島中学校</v>
          </cell>
        </row>
        <row r="203">
          <cell r="Z203">
            <v>6010</v>
          </cell>
          <cell r="AA203" t="str">
            <v>忠海中</v>
          </cell>
          <cell r="AB203" t="str">
            <v>ﾀﾀﾞﾉｳﾐ</v>
          </cell>
          <cell r="AC203" t="str">
            <v>豊田・竹原</v>
          </cell>
          <cell r="AD203" t="str">
            <v>豊田・竹原</v>
          </cell>
          <cell r="AE203" t="str">
            <v>729-2317</v>
          </cell>
          <cell r="AF203" t="str">
            <v>竹原市忠海東町3-9-1</v>
          </cell>
          <cell r="AG203" t="str">
            <v>0846-26-0929</v>
          </cell>
          <cell r="AH203" t="str">
            <v>0846-26-0951</v>
          </cell>
          <cell r="AK203" t="str">
            <v>忠海中学校</v>
          </cell>
        </row>
        <row r="204">
          <cell r="Z204">
            <v>6040</v>
          </cell>
          <cell r="AA204" t="str">
            <v>竹原中</v>
          </cell>
          <cell r="AB204" t="str">
            <v>ﾀｹﾊﾗ</v>
          </cell>
          <cell r="AC204" t="str">
            <v>豊田・竹原</v>
          </cell>
          <cell r="AD204" t="str">
            <v>豊田・竹原</v>
          </cell>
          <cell r="AE204" t="str">
            <v>725-0012</v>
          </cell>
          <cell r="AF204" t="str">
            <v>竹原市下野町2230</v>
          </cell>
          <cell r="AG204" t="str">
            <v>0846-22-2045</v>
          </cell>
          <cell r="AH204" t="str">
            <v>0846-22-2507</v>
          </cell>
          <cell r="AK204" t="str">
            <v>竹原中学校</v>
          </cell>
        </row>
        <row r="205">
          <cell r="Z205">
            <v>6070</v>
          </cell>
          <cell r="AA205" t="str">
            <v>賀茂川中</v>
          </cell>
          <cell r="AB205" t="str">
            <v>ｶﾓｶﾞﾜ</v>
          </cell>
          <cell r="AC205" t="str">
            <v>豊田・竹原</v>
          </cell>
          <cell r="AD205" t="str">
            <v>豊田・竹原</v>
          </cell>
          <cell r="AE205" t="str">
            <v>725-0004</v>
          </cell>
          <cell r="AF205" t="str">
            <v>竹原市東野町2051-1</v>
          </cell>
          <cell r="AG205" t="str">
            <v>0846-29-0200</v>
          </cell>
          <cell r="AH205" t="str">
            <v>0846-29-0216</v>
          </cell>
          <cell r="AK205" t="str">
            <v>賀茂川中学校</v>
          </cell>
        </row>
        <row r="206">
          <cell r="Z206">
            <v>6100</v>
          </cell>
          <cell r="AA206" t="str">
            <v>吉名学園</v>
          </cell>
          <cell r="AB206" t="str">
            <v>ﾖｼﾅｶﾞｸｴﾝ</v>
          </cell>
          <cell r="AC206" t="str">
            <v>豊田・竹原</v>
          </cell>
          <cell r="AD206" t="str">
            <v>豊田・竹原</v>
          </cell>
          <cell r="AE206" t="str">
            <v>725-0013</v>
          </cell>
          <cell r="AF206" t="str">
            <v>竹原市吉名町4907-1</v>
          </cell>
          <cell r="AG206" t="str">
            <v>0846-28-0205</v>
          </cell>
          <cell r="AH206" t="str">
            <v>0846-28-0237</v>
          </cell>
          <cell r="AK206" t="str">
            <v>吉名学園</v>
          </cell>
        </row>
        <row r="207">
          <cell r="Z207">
            <v>6130</v>
          </cell>
          <cell r="AA207" t="str">
            <v>甲山中</v>
          </cell>
          <cell r="AB207" t="str">
            <v>ｺｳｻﾞﾝ</v>
          </cell>
          <cell r="AC207" t="str">
            <v>世羅</v>
          </cell>
          <cell r="AD207" t="str">
            <v>世羅</v>
          </cell>
          <cell r="AE207" t="str">
            <v>722-1121</v>
          </cell>
          <cell r="AF207" t="str">
            <v>世羅郡世羅町西上原1469-1</v>
          </cell>
          <cell r="AG207" t="str">
            <v>0847-22-0037</v>
          </cell>
          <cell r="AH207" t="str">
            <v>0847-22-2049</v>
          </cell>
          <cell r="AK207" t="str">
            <v>甲山中学校</v>
          </cell>
        </row>
        <row r="208">
          <cell r="Z208">
            <v>6160</v>
          </cell>
          <cell r="AA208" t="str">
            <v>世羅中</v>
          </cell>
          <cell r="AB208" t="str">
            <v>ｾﾗ</v>
          </cell>
          <cell r="AC208" t="str">
            <v>世羅</v>
          </cell>
          <cell r="AD208" t="str">
            <v>世羅</v>
          </cell>
          <cell r="AE208" t="str">
            <v>722-1111</v>
          </cell>
          <cell r="AF208" t="str">
            <v>世羅郡世羅町寺町961-2</v>
          </cell>
          <cell r="AG208" t="str">
            <v>0847-22-2323</v>
          </cell>
          <cell r="AH208" t="str">
            <v>0847-22-2324</v>
          </cell>
          <cell r="AK208" t="str">
            <v>世羅中学校</v>
          </cell>
        </row>
        <row r="209">
          <cell r="Z209">
            <v>6190</v>
          </cell>
          <cell r="AA209" t="str">
            <v>世羅西中</v>
          </cell>
          <cell r="AB209" t="str">
            <v>ｾﾗﾆｼ</v>
          </cell>
          <cell r="AC209" t="str">
            <v>世羅</v>
          </cell>
          <cell r="AD209" t="str">
            <v>世羅</v>
          </cell>
          <cell r="AE209" t="str">
            <v>729-6711</v>
          </cell>
          <cell r="AF209" t="str">
            <v>世羅郡世羅町黒川144-4</v>
          </cell>
          <cell r="AG209" t="str">
            <v>0847-37-1122</v>
          </cell>
          <cell r="AH209" t="str">
            <v>0847-37-1029</v>
          </cell>
          <cell r="AK209" t="str">
            <v>世羅西中学校</v>
          </cell>
        </row>
        <row r="210">
          <cell r="Z210">
            <v>6220</v>
          </cell>
          <cell r="AA210" t="str">
            <v>福山東中</v>
          </cell>
          <cell r="AB210" t="str">
            <v>ﾌｸﾔﾏﾋｶﾞｼ</v>
          </cell>
          <cell r="AC210" t="str">
            <v>福山東</v>
          </cell>
          <cell r="AD210" t="str">
            <v>福山</v>
          </cell>
          <cell r="AE210" t="str">
            <v>720-0032</v>
          </cell>
          <cell r="AF210" t="str">
            <v>福山市三吉町南2-10-2</v>
          </cell>
          <cell r="AG210" t="str">
            <v>084-923-1765</v>
          </cell>
          <cell r="AH210" t="str">
            <v>084-923-1762</v>
          </cell>
          <cell r="AK210" t="str">
            <v>福山東中学校</v>
          </cell>
        </row>
        <row r="211">
          <cell r="Z211">
            <v>6250</v>
          </cell>
          <cell r="AA211" t="str">
            <v>福山城北中</v>
          </cell>
          <cell r="AB211" t="str">
            <v>ﾌｸﾔﾏｼﾞｮｳﾎｸ</v>
          </cell>
          <cell r="AC211" t="str">
            <v>福山西</v>
          </cell>
          <cell r="AD211" t="str">
            <v>福山</v>
          </cell>
          <cell r="AE211" t="str">
            <v>720-0082</v>
          </cell>
          <cell r="AF211" t="str">
            <v>福山市木之庄町4-1-1</v>
          </cell>
          <cell r="AG211" t="str">
            <v>084-923-0668</v>
          </cell>
          <cell r="AH211" t="str">
            <v>084-923-0698</v>
          </cell>
          <cell r="AK211" t="str">
            <v>福山城北中学校</v>
          </cell>
        </row>
        <row r="212">
          <cell r="Z212">
            <v>6280</v>
          </cell>
          <cell r="AA212" t="str">
            <v>福山城南中</v>
          </cell>
          <cell r="AB212" t="str">
            <v>ﾌｸﾔﾏｼﾞｮｳﾅﾝ</v>
          </cell>
          <cell r="AC212" t="str">
            <v>福山東</v>
          </cell>
          <cell r="AD212" t="str">
            <v>福山</v>
          </cell>
          <cell r="AE212" t="str">
            <v>720-0814</v>
          </cell>
          <cell r="AF212" t="str">
            <v>福山市光南町3-4-1</v>
          </cell>
          <cell r="AG212" t="str">
            <v>084-922-1553</v>
          </cell>
          <cell r="AH212" t="str">
            <v>084-922-1554</v>
          </cell>
          <cell r="AK212" t="str">
            <v>福山城南中学校</v>
          </cell>
        </row>
        <row r="213">
          <cell r="Z213">
            <v>6310</v>
          </cell>
          <cell r="AA213" t="str">
            <v>鷹取中</v>
          </cell>
          <cell r="AB213" t="str">
            <v>ﾀｶﾄﾘ</v>
          </cell>
          <cell r="AC213" t="str">
            <v>福山西</v>
          </cell>
          <cell r="AD213" t="str">
            <v>福山</v>
          </cell>
          <cell r="AE213" t="str">
            <v>720-0831</v>
          </cell>
          <cell r="AF213" t="str">
            <v>福山市草戸町4-4-1</v>
          </cell>
          <cell r="AG213" t="str">
            <v>084-923-0603</v>
          </cell>
          <cell r="AH213" t="str">
            <v>084-923-0601</v>
          </cell>
          <cell r="AK213" t="str">
            <v>鷹取中学校</v>
          </cell>
        </row>
        <row r="214">
          <cell r="Z214">
            <v>6340</v>
          </cell>
          <cell r="AA214" t="str">
            <v>福山城東中</v>
          </cell>
          <cell r="AB214" t="str">
            <v>ﾌｸﾔﾏｼﾞｮｳﾄｳ</v>
          </cell>
          <cell r="AC214" t="str">
            <v>福山東</v>
          </cell>
          <cell r="AD214" t="str">
            <v>福山</v>
          </cell>
          <cell r="AE214" t="str">
            <v>721-0974</v>
          </cell>
          <cell r="AF214" t="str">
            <v>福山市東深津町3-17-33</v>
          </cell>
          <cell r="AG214" t="str">
            <v>084-923-1607</v>
          </cell>
          <cell r="AH214" t="str">
            <v>084-923-1671</v>
          </cell>
          <cell r="AK214" t="str">
            <v>福山城東中学校</v>
          </cell>
        </row>
        <row r="215">
          <cell r="Z215">
            <v>6370</v>
          </cell>
          <cell r="AA215" t="str">
            <v>幸千中</v>
          </cell>
          <cell r="AB215" t="str">
            <v>ｺｳｾﾝ</v>
          </cell>
          <cell r="AC215" t="str">
            <v>福山西</v>
          </cell>
          <cell r="AD215" t="str">
            <v>福山</v>
          </cell>
          <cell r="AE215" t="str">
            <v>720-0004</v>
          </cell>
          <cell r="AF215" t="str">
            <v>福山市御幸町中津原1270</v>
          </cell>
          <cell r="AG215" t="str">
            <v>084-955-0121</v>
          </cell>
          <cell r="AH215" t="str">
            <v>084-955-2492</v>
          </cell>
          <cell r="AK215" t="str">
            <v>幸千中学校</v>
          </cell>
        </row>
        <row r="216">
          <cell r="Z216">
            <v>6400</v>
          </cell>
          <cell r="AA216" t="str">
            <v>済美中</v>
          </cell>
          <cell r="AB216" t="str">
            <v>ｾｲﾋﾞ</v>
          </cell>
          <cell r="AC216" t="str">
            <v>福山西</v>
          </cell>
          <cell r="AD216" t="str">
            <v>福山</v>
          </cell>
          <cell r="AE216" t="str">
            <v>720-0843</v>
          </cell>
          <cell r="AF216" t="str">
            <v>福山市赤坂町赤坂267-2</v>
          </cell>
          <cell r="AG216" t="str">
            <v>084-951-1009</v>
          </cell>
          <cell r="AH216" t="str">
            <v>084-951-6928</v>
          </cell>
          <cell r="AK216" t="str">
            <v>済美中学校</v>
          </cell>
        </row>
        <row r="217">
          <cell r="Z217">
            <v>6430</v>
          </cell>
          <cell r="AA217" t="str">
            <v>向丘中</v>
          </cell>
          <cell r="AB217" t="str">
            <v>ﾑｶｲｶﾞｵｶ</v>
          </cell>
          <cell r="AC217" t="str">
            <v>福山西</v>
          </cell>
          <cell r="AD217" t="str">
            <v>福山</v>
          </cell>
          <cell r="AE217" t="str">
            <v>720-0833</v>
          </cell>
          <cell r="AF217" t="str">
            <v>福山市水呑向丘107</v>
          </cell>
          <cell r="AG217" t="str">
            <v>084-956-0056</v>
          </cell>
          <cell r="AH217" t="str">
            <v>084-956-0983</v>
          </cell>
          <cell r="AK217" t="str">
            <v>向丘中学校</v>
          </cell>
        </row>
        <row r="218">
          <cell r="Z218">
            <v>6460</v>
          </cell>
          <cell r="AA218" t="str">
            <v>鞆中</v>
          </cell>
          <cell r="AB218" t="str">
            <v>ﾄﾓ</v>
          </cell>
          <cell r="AC218" t="str">
            <v>福山西</v>
          </cell>
          <cell r="AD218" t="str">
            <v>福山</v>
          </cell>
          <cell r="AE218" t="str">
            <v>720-0202</v>
          </cell>
          <cell r="AF218" t="str">
            <v>福山市鞆町後地371-1</v>
          </cell>
          <cell r="AG218" t="str">
            <v>084-982-1717</v>
          </cell>
          <cell r="AH218" t="str">
            <v>084-982-1710</v>
          </cell>
          <cell r="AK218" t="str">
            <v>鞆中学校</v>
          </cell>
        </row>
        <row r="219">
          <cell r="Z219">
            <v>6490</v>
          </cell>
        </row>
        <row r="220">
          <cell r="Z220">
            <v>6520</v>
          </cell>
          <cell r="AA220" t="str">
            <v>鳳中</v>
          </cell>
          <cell r="AB220" t="str">
            <v>ｵｵﾄﾘ</v>
          </cell>
          <cell r="AC220" t="str">
            <v>福山東</v>
          </cell>
          <cell r="AD220" t="str">
            <v>福山</v>
          </cell>
          <cell r="AE220" t="str">
            <v>721-0915</v>
          </cell>
          <cell r="AF220" t="str">
            <v>福山市伊勢丘6-5-1</v>
          </cell>
          <cell r="AG220" t="str">
            <v>084-947-1022</v>
          </cell>
          <cell r="AH220" t="str">
            <v>084-947-9262</v>
          </cell>
          <cell r="AK220" t="str">
            <v>鳳中学校</v>
          </cell>
        </row>
        <row r="221">
          <cell r="Z221">
            <v>6550</v>
          </cell>
          <cell r="AA221" t="str">
            <v>培遠中</v>
          </cell>
          <cell r="AB221" t="str">
            <v>ﾊﾞｲｴﾝ</v>
          </cell>
          <cell r="AC221" t="str">
            <v>福山東</v>
          </cell>
          <cell r="AD221" t="str">
            <v>福山</v>
          </cell>
          <cell r="AE221" t="str">
            <v>721-0907</v>
          </cell>
          <cell r="AF221" t="str">
            <v>福山市春日町3-15-18</v>
          </cell>
          <cell r="AG221" t="str">
            <v>084-947-1103</v>
          </cell>
          <cell r="AH221" t="str">
            <v>084-947-9272</v>
          </cell>
          <cell r="AK221" t="str">
            <v>培遠中学校</v>
          </cell>
        </row>
        <row r="222">
          <cell r="Z222">
            <v>6580</v>
          </cell>
          <cell r="AA222" t="str">
            <v>大成館中</v>
          </cell>
          <cell r="AB222" t="str">
            <v>ﾀｲｾｲｶﾝ</v>
          </cell>
          <cell r="AC222" t="str">
            <v>福山西</v>
          </cell>
          <cell r="AD222" t="str">
            <v>福山</v>
          </cell>
          <cell r="AE222" t="str">
            <v>729-0112</v>
          </cell>
          <cell r="AF222" t="str">
            <v>福山市神村町4</v>
          </cell>
          <cell r="AG222" t="str">
            <v>084-934-1066</v>
          </cell>
          <cell r="AH222" t="str">
            <v>084-934-9523</v>
          </cell>
          <cell r="AK222" t="str">
            <v>大成館中学校</v>
          </cell>
        </row>
        <row r="223">
          <cell r="Z223">
            <v>6610</v>
          </cell>
          <cell r="AA223" t="str">
            <v>松永中</v>
          </cell>
          <cell r="AB223" t="str">
            <v>ﾏﾂﾅｶﾞ</v>
          </cell>
          <cell r="AC223" t="str">
            <v>福山西</v>
          </cell>
          <cell r="AD223" t="str">
            <v>福山</v>
          </cell>
          <cell r="AE223" t="str">
            <v>729-0104</v>
          </cell>
          <cell r="AF223" t="str">
            <v>福山市松永町2-24-16</v>
          </cell>
          <cell r="AG223" t="str">
            <v>084-934-3117</v>
          </cell>
          <cell r="AH223" t="str">
            <v>084-934-9531</v>
          </cell>
          <cell r="AK223" t="str">
            <v>松永中学校</v>
          </cell>
        </row>
        <row r="224">
          <cell r="Z224">
            <v>6640</v>
          </cell>
          <cell r="AA224" t="str">
            <v>精華中</v>
          </cell>
          <cell r="AB224" t="str">
            <v>ｾｲｶ</v>
          </cell>
          <cell r="AC224" t="str">
            <v>福山</v>
          </cell>
          <cell r="AD224" t="str">
            <v>福山</v>
          </cell>
          <cell r="AE224" t="str">
            <v>720-0541</v>
          </cell>
          <cell r="AF224" t="str">
            <v>福山市金江町金見1921</v>
          </cell>
          <cell r="AG224" t="str">
            <v>084-935-7253</v>
          </cell>
          <cell r="AH224" t="str">
            <v>084-935-9021</v>
          </cell>
          <cell r="AK224" t="str">
            <v>精華中学校</v>
          </cell>
        </row>
        <row r="225">
          <cell r="Z225">
            <v>6670</v>
          </cell>
          <cell r="AA225" t="str">
            <v>福山中央中</v>
          </cell>
          <cell r="AB225" t="str">
            <v>ﾌｸﾔﾏﾁｭｳｵｳ</v>
          </cell>
          <cell r="AC225" t="str">
            <v>福山東</v>
          </cell>
          <cell r="AD225" t="str">
            <v>福山</v>
          </cell>
          <cell r="AE225" t="str">
            <v>721-0975</v>
          </cell>
          <cell r="AF225" t="str">
            <v>福山市西深津町5-22-1</v>
          </cell>
          <cell r="AG225" t="str">
            <v>084-925-0036</v>
          </cell>
          <cell r="AH225" t="str">
            <v>084-925-0052</v>
          </cell>
          <cell r="AK225" t="str">
            <v>福山中央中学校</v>
          </cell>
        </row>
        <row r="226">
          <cell r="Z226">
            <v>6700</v>
          </cell>
          <cell r="AA226" t="str">
            <v>芦田中</v>
          </cell>
          <cell r="AB226" t="str">
            <v>ｱｼﾀﾞ</v>
          </cell>
          <cell r="AC226" t="str">
            <v>福山西</v>
          </cell>
          <cell r="AD226" t="str">
            <v>福山</v>
          </cell>
          <cell r="AE226" t="str">
            <v>720-1262</v>
          </cell>
          <cell r="AF226" t="str">
            <v>福山市芦田町下有地928</v>
          </cell>
          <cell r="AG226" t="str">
            <v>084-958-2031</v>
          </cell>
          <cell r="AH226" t="str">
            <v>084-958-4725</v>
          </cell>
          <cell r="AK226" t="str">
            <v>芦田中学校</v>
          </cell>
        </row>
        <row r="227">
          <cell r="Z227">
            <v>6730</v>
          </cell>
          <cell r="AA227" t="str">
            <v>山野中</v>
          </cell>
          <cell r="AB227" t="str">
            <v>ﾔﾏﾉ</v>
          </cell>
          <cell r="AC227" t="str">
            <v>福山</v>
          </cell>
          <cell r="AD227" t="str">
            <v>福山</v>
          </cell>
          <cell r="AE227" t="str">
            <v>720-2602</v>
          </cell>
          <cell r="AF227" t="str">
            <v>福山市山野町山野3766</v>
          </cell>
          <cell r="AG227" t="str">
            <v>084-974-2012</v>
          </cell>
          <cell r="AH227" t="str">
            <v>084-974-2613</v>
          </cell>
          <cell r="AK227" t="str">
            <v>山野中学校</v>
          </cell>
        </row>
        <row r="228">
          <cell r="Z228">
            <v>6760</v>
          </cell>
          <cell r="AA228" t="str">
            <v>広瀬学園中</v>
          </cell>
          <cell r="AB228" t="str">
            <v>ﾋﾛｾｶﾞｸｴﾝ</v>
          </cell>
          <cell r="AC228" t="str">
            <v>福山</v>
          </cell>
          <cell r="AD228" t="str">
            <v>福山</v>
          </cell>
          <cell r="AE228" t="str">
            <v>720-2411</v>
          </cell>
          <cell r="AF228" t="str">
            <v>福山市加茂町北山1064-1</v>
          </cell>
          <cell r="AG228" t="str">
            <v>084-972-2210</v>
          </cell>
          <cell r="AH228" t="str">
            <v>084-972-7094</v>
          </cell>
          <cell r="AK228" t="str">
            <v>広瀬学園中学校</v>
          </cell>
        </row>
        <row r="229">
          <cell r="Z229">
            <v>6790</v>
          </cell>
          <cell r="AA229" t="str">
            <v>加茂中</v>
          </cell>
          <cell r="AB229" t="str">
            <v>ｶﾓ</v>
          </cell>
          <cell r="AC229" t="str">
            <v>福山東</v>
          </cell>
          <cell r="AD229" t="str">
            <v>福山</v>
          </cell>
          <cell r="AE229" t="str">
            <v>720-2412</v>
          </cell>
          <cell r="AF229" t="str">
            <v>福山市加茂町下加茂1190</v>
          </cell>
          <cell r="AG229" t="str">
            <v>084-972-2065</v>
          </cell>
          <cell r="AH229" t="str">
            <v>084-972-7097</v>
          </cell>
          <cell r="AK229" t="str">
            <v>加茂中学校</v>
          </cell>
        </row>
        <row r="230">
          <cell r="Z230">
            <v>6820</v>
          </cell>
          <cell r="AA230" t="str">
            <v>駅家中</v>
          </cell>
          <cell r="AB230" t="str">
            <v>ｴｷﾔ</v>
          </cell>
          <cell r="AC230" t="str">
            <v>福山西</v>
          </cell>
          <cell r="AD230" t="str">
            <v>福山</v>
          </cell>
          <cell r="AE230" t="str">
            <v>720-2413</v>
          </cell>
          <cell r="AF230" t="str">
            <v>福山市駅家町法成寺250</v>
          </cell>
          <cell r="AG230" t="str">
            <v>084-976-2051</v>
          </cell>
          <cell r="AH230" t="str">
            <v>084-976-6347</v>
          </cell>
          <cell r="AK230" t="str">
            <v>駅家中学校</v>
          </cell>
        </row>
        <row r="231">
          <cell r="Z231">
            <v>6850</v>
          </cell>
          <cell r="AA231" t="str">
            <v>誠之中</v>
          </cell>
          <cell r="AB231" t="str">
            <v>ｾｲｼ</v>
          </cell>
          <cell r="AC231" t="str">
            <v>福山東</v>
          </cell>
          <cell r="AD231" t="str">
            <v>福山</v>
          </cell>
          <cell r="AE231" t="str">
            <v>721-0955</v>
          </cell>
          <cell r="AF231" t="str">
            <v>福山市新涯町6-14-1</v>
          </cell>
          <cell r="AG231" t="str">
            <v>084-953-0939</v>
          </cell>
          <cell r="AH231" t="str">
            <v>084-953-0982</v>
          </cell>
          <cell r="AK231" t="str">
            <v>誠之中学校</v>
          </cell>
        </row>
        <row r="232">
          <cell r="Z232">
            <v>6880</v>
          </cell>
          <cell r="AA232" t="str">
            <v>福山城西中</v>
          </cell>
          <cell r="AB232" t="str">
            <v>ﾌｸﾔﾏｼﾞｮｳｻｲ</v>
          </cell>
          <cell r="AC232" t="str">
            <v>福山西</v>
          </cell>
          <cell r="AD232" t="str">
            <v>福山</v>
          </cell>
          <cell r="AE232" t="str">
            <v>720-0092</v>
          </cell>
          <cell r="AF232" t="str">
            <v>福山市山手町3000</v>
          </cell>
          <cell r="AG232" t="str">
            <v>084-952-1257</v>
          </cell>
          <cell r="AH232" t="str">
            <v>084-952-2246</v>
          </cell>
          <cell r="AK232" t="str">
            <v>福山城西中学校</v>
          </cell>
        </row>
        <row r="233">
          <cell r="Z233">
            <v>6910</v>
          </cell>
          <cell r="AA233" t="str">
            <v>大門中</v>
          </cell>
          <cell r="AB233" t="str">
            <v>ﾀﾞｲﾓﾝ</v>
          </cell>
          <cell r="AC233" t="str">
            <v>福山東</v>
          </cell>
          <cell r="AD233" t="str">
            <v>福山</v>
          </cell>
          <cell r="AE233" t="str">
            <v>721-0929</v>
          </cell>
          <cell r="AF233" t="str">
            <v>福山市城興ヶ丘8-1</v>
          </cell>
          <cell r="AG233" t="str">
            <v>084-941-7221</v>
          </cell>
          <cell r="AH233" t="str">
            <v>084-941-7215</v>
          </cell>
          <cell r="AK233" t="str">
            <v>大門中学校</v>
          </cell>
        </row>
        <row r="234">
          <cell r="Z234">
            <v>6940</v>
          </cell>
          <cell r="AA234" t="str">
            <v>一ツ橋中</v>
          </cell>
          <cell r="AB234" t="str">
            <v>ﾋﾄﾂﾊﾞｼ</v>
          </cell>
          <cell r="AC234" t="str">
            <v>福山東</v>
          </cell>
          <cell r="AD234" t="str">
            <v>福山</v>
          </cell>
          <cell r="AE234" t="str">
            <v>721-0962</v>
          </cell>
          <cell r="AF234" t="str">
            <v>福山市東手城町1-4-1</v>
          </cell>
          <cell r="AG234" t="str">
            <v>084-941-7335</v>
          </cell>
          <cell r="AH234" t="str">
            <v>084-941-7365</v>
          </cell>
          <cell r="AK234" t="str">
            <v>一ツ橋中学校</v>
          </cell>
        </row>
        <row r="235">
          <cell r="Z235">
            <v>6970</v>
          </cell>
          <cell r="AA235" t="str">
            <v>東朋中</v>
          </cell>
          <cell r="AB235" t="str">
            <v>ﾄｳﾎｳ</v>
          </cell>
          <cell r="AC235" t="str">
            <v>福山東</v>
          </cell>
          <cell r="AD235" t="str">
            <v>福山</v>
          </cell>
          <cell r="AE235" t="str">
            <v>721-0913</v>
          </cell>
          <cell r="AF235" t="str">
            <v>福山市幕山台7-24-1</v>
          </cell>
          <cell r="AG235" t="str">
            <v>084-947-4005</v>
          </cell>
          <cell r="AH235" t="str">
            <v>084-947-9294</v>
          </cell>
          <cell r="AK235" t="str">
            <v>東朋中学校</v>
          </cell>
        </row>
        <row r="236">
          <cell r="Z236">
            <v>7000</v>
          </cell>
          <cell r="AA236" t="str">
            <v>駅家南中</v>
          </cell>
          <cell r="AB236" t="str">
            <v>ｴｷﾔﾐﾅﾐ</v>
          </cell>
          <cell r="AC236" t="str">
            <v>福山西</v>
          </cell>
          <cell r="AD236" t="str">
            <v>福山</v>
          </cell>
          <cell r="AE236" t="str">
            <v>720-1141</v>
          </cell>
          <cell r="AF236" t="str">
            <v>福山市駅家町江良247</v>
          </cell>
          <cell r="AG236" t="str">
            <v>084-976-0885</v>
          </cell>
          <cell r="AH236" t="str">
            <v>084-976-6374</v>
          </cell>
          <cell r="AK236" t="str">
            <v>駅家南中学校</v>
          </cell>
        </row>
        <row r="237">
          <cell r="Z237">
            <v>7030</v>
          </cell>
        </row>
        <row r="238">
          <cell r="Z238">
            <v>7060</v>
          </cell>
        </row>
        <row r="239">
          <cell r="Z239">
            <v>7090</v>
          </cell>
          <cell r="AA239" t="str">
            <v>新市中央中</v>
          </cell>
          <cell r="AB239" t="str">
            <v>ｼﾝｲﾁﾁｭｳｵｳ</v>
          </cell>
          <cell r="AC239" t="str">
            <v>福山西</v>
          </cell>
          <cell r="AD239" t="str">
            <v>福山</v>
          </cell>
          <cell r="AE239" t="str">
            <v>729-3103</v>
          </cell>
          <cell r="AF239" t="str">
            <v>福山市新市町新市1305</v>
          </cell>
          <cell r="AG239" t="str">
            <v>0847-52-5534</v>
          </cell>
          <cell r="AH239" t="str">
            <v>0847-52-5537</v>
          </cell>
          <cell r="AK239" t="str">
            <v>新市中央中学校</v>
          </cell>
        </row>
        <row r="240">
          <cell r="Z240">
            <v>7120</v>
          </cell>
          <cell r="AA240" t="str">
            <v>福山中</v>
          </cell>
          <cell r="AB240" t="str">
            <v>ﾌｸﾔﾏ</v>
          </cell>
          <cell r="AC240" t="str">
            <v>福山西</v>
          </cell>
          <cell r="AD240" t="str">
            <v>福山</v>
          </cell>
          <cell r="AE240" t="str">
            <v>720-0832</v>
          </cell>
          <cell r="AF240" t="str">
            <v>福山市赤坂町赤坂910</v>
          </cell>
          <cell r="AG240" t="str">
            <v>084-951-5978</v>
          </cell>
          <cell r="AH240" t="str">
            <v>084-951-6518</v>
          </cell>
          <cell r="AK240" t="str">
            <v>福山中学校</v>
          </cell>
        </row>
        <row r="241">
          <cell r="Z241">
            <v>7150</v>
          </cell>
          <cell r="AA241" t="str">
            <v>想青学園</v>
          </cell>
          <cell r="AB241" t="str">
            <v>ｿｾｲｶﾞｸｴﾝ</v>
          </cell>
          <cell r="AC241" t="str">
            <v>福山西</v>
          </cell>
          <cell r="AD241" t="str">
            <v>福山</v>
          </cell>
          <cell r="AE241" t="str">
            <v>720-0311</v>
          </cell>
          <cell r="AF241" t="str">
            <v>福山市沼隈町草深2058-2</v>
          </cell>
          <cell r="AG241" t="str">
            <v>084-987-0025</v>
          </cell>
          <cell r="AH241" t="str">
            <v>084-987-0025</v>
          </cell>
          <cell r="AK241" t="str">
            <v>想青学園</v>
          </cell>
        </row>
        <row r="242">
          <cell r="Z242">
            <v>7180</v>
          </cell>
          <cell r="AA242" t="str">
            <v>至誠中</v>
          </cell>
          <cell r="AB242" t="str">
            <v>ｼｾｲ</v>
          </cell>
          <cell r="AC242" t="str">
            <v>福山西</v>
          </cell>
          <cell r="AD242" t="str">
            <v>福山</v>
          </cell>
          <cell r="AE242" t="str">
            <v>720-0401</v>
          </cell>
          <cell r="AF242" t="str">
            <v>福山市沼隈町上山南484-2</v>
          </cell>
          <cell r="AG242" t="str">
            <v>084-988-0614</v>
          </cell>
          <cell r="AH242" t="str">
            <v>084-988-0614</v>
          </cell>
          <cell r="AK242" t="str">
            <v>至誠中学校</v>
          </cell>
        </row>
        <row r="243">
          <cell r="Z243">
            <v>7210</v>
          </cell>
          <cell r="AA243" t="str">
            <v>神辺中</v>
          </cell>
          <cell r="AB243" t="str">
            <v>ｶﾝﾅﾍﾞ</v>
          </cell>
          <cell r="AC243" t="str">
            <v>福山東</v>
          </cell>
          <cell r="AD243" t="str">
            <v>福山</v>
          </cell>
          <cell r="AE243" t="str">
            <v>720-2121</v>
          </cell>
          <cell r="AF243" t="str">
            <v>福山市神辺町湯野1313</v>
          </cell>
          <cell r="AG243" t="str">
            <v>084-962-0400</v>
          </cell>
          <cell r="AH243" t="str">
            <v>084-962-0339</v>
          </cell>
          <cell r="AK243" t="str">
            <v>神辺中学校</v>
          </cell>
        </row>
        <row r="244">
          <cell r="Z244">
            <v>7240</v>
          </cell>
          <cell r="AA244" t="str">
            <v>神辺東中</v>
          </cell>
          <cell r="AB244" t="str">
            <v>ｶﾝﾅﾍﾞﾋｶﾞｼ</v>
          </cell>
          <cell r="AC244" t="str">
            <v>福山東</v>
          </cell>
          <cell r="AD244" t="str">
            <v>福山</v>
          </cell>
          <cell r="AE244" t="str">
            <v>720-2115</v>
          </cell>
          <cell r="AF244" t="str">
            <v>福山市神辺町下竹田959-1</v>
          </cell>
          <cell r="AG244" t="str">
            <v>084-965-1001</v>
          </cell>
          <cell r="AH244" t="str">
            <v>084-965-1002</v>
          </cell>
          <cell r="AK244" t="str">
            <v>神辺東中学校</v>
          </cell>
        </row>
        <row r="245">
          <cell r="Z245">
            <v>7270</v>
          </cell>
          <cell r="AA245" t="str">
            <v>神辺西中</v>
          </cell>
          <cell r="AB245" t="str">
            <v>ｶﾝﾅﾍﾞﾆｼ</v>
          </cell>
          <cell r="AC245" t="str">
            <v>福山東</v>
          </cell>
          <cell r="AD245" t="str">
            <v>福山</v>
          </cell>
          <cell r="AE245" t="str">
            <v>720-2123</v>
          </cell>
          <cell r="AF245" t="str">
            <v>福山市神辺町川北1401-1</v>
          </cell>
          <cell r="AG245" t="str">
            <v>084-963-3400</v>
          </cell>
          <cell r="AH245" t="str">
            <v>084-963-3412</v>
          </cell>
          <cell r="AK245" t="str">
            <v>神辺西中学校</v>
          </cell>
        </row>
        <row r="246">
          <cell r="Z246">
            <v>7300</v>
          </cell>
          <cell r="AA246" t="str">
            <v>広大福山中</v>
          </cell>
          <cell r="AB246" t="str">
            <v>ﾋﾛﾀﾞｲﾌｸﾔﾏ</v>
          </cell>
          <cell r="AC246" t="str">
            <v>福山東</v>
          </cell>
          <cell r="AD246" t="str">
            <v>福山</v>
          </cell>
          <cell r="AE246" t="str">
            <v>721-8551</v>
          </cell>
          <cell r="AF246" t="str">
            <v>福山市春日町5-14-1</v>
          </cell>
          <cell r="AG246" t="str">
            <v>084-941-8350</v>
          </cell>
          <cell r="AH246" t="str">
            <v>084-941-8356</v>
          </cell>
          <cell r="AK246" t="str">
            <v>広大福山中学校</v>
          </cell>
        </row>
        <row r="247">
          <cell r="Z247">
            <v>7330</v>
          </cell>
          <cell r="AA247" t="str">
            <v>近大福山中</v>
          </cell>
          <cell r="AB247" t="str">
            <v>ｷﾝﾀﾞｲﾌｸﾔﾏ</v>
          </cell>
          <cell r="AC247" t="str">
            <v>福山西</v>
          </cell>
          <cell r="AD247" t="str">
            <v>福山</v>
          </cell>
          <cell r="AE247" t="str">
            <v>720-0835</v>
          </cell>
          <cell r="AF247" t="str">
            <v>福山市佐波町389</v>
          </cell>
          <cell r="AG247" t="str">
            <v>084-951-2695</v>
          </cell>
          <cell r="AH247" t="str">
            <v>084-951-3581</v>
          </cell>
          <cell r="AK247" t="str">
            <v>近大福山中学校</v>
          </cell>
        </row>
        <row r="248">
          <cell r="Z248">
            <v>7360</v>
          </cell>
          <cell r="AA248" t="str">
            <v>福山暁の星女中</v>
          </cell>
          <cell r="AB248" t="str">
            <v>ﾌｸﾔﾏｱｹﾉﾎｼｼﾞｮｼ</v>
          </cell>
          <cell r="AC248" t="str">
            <v>福山東</v>
          </cell>
          <cell r="AD248" t="str">
            <v>福山</v>
          </cell>
          <cell r="AE248" t="str">
            <v>721-8545</v>
          </cell>
          <cell r="AF248" t="str">
            <v>福山市西深津町3-4-1</v>
          </cell>
          <cell r="AG248" t="str">
            <v>084-922-1682</v>
          </cell>
          <cell r="AH248" t="str">
            <v>084-925-1533</v>
          </cell>
          <cell r="AK248" t="str">
            <v>福山暁の星女中学校</v>
          </cell>
        </row>
        <row r="249">
          <cell r="Z249">
            <v>7390</v>
          </cell>
          <cell r="AA249" t="str">
            <v>盈進中</v>
          </cell>
          <cell r="AB249" t="str">
            <v>ｴｲｼﾝ</v>
          </cell>
          <cell r="AC249" t="str">
            <v>福山東</v>
          </cell>
          <cell r="AD249" t="str">
            <v>福山</v>
          </cell>
          <cell r="AE249" t="str">
            <v>720-8504</v>
          </cell>
          <cell r="AF249" t="str">
            <v>福山市千田町千田487-4</v>
          </cell>
          <cell r="AG249" t="str">
            <v>084-955-2333</v>
          </cell>
          <cell r="AH249" t="str">
            <v>084-955-4423</v>
          </cell>
          <cell r="AK249" t="str">
            <v>盈進中学校</v>
          </cell>
        </row>
        <row r="250">
          <cell r="Z250">
            <v>7420</v>
          </cell>
          <cell r="AA250" t="str">
            <v>銀河学院中</v>
          </cell>
          <cell r="AB250" t="str">
            <v>ｷﾞﾝｶﾞｶﾞｸｲﾝ</v>
          </cell>
          <cell r="AC250" t="str">
            <v>福山東</v>
          </cell>
          <cell r="AD250" t="str">
            <v>福山</v>
          </cell>
          <cell r="AE250" t="str">
            <v>721-0921</v>
          </cell>
          <cell r="AF250" t="str">
            <v>福山市大門町大門119-8</v>
          </cell>
          <cell r="AG250" t="str">
            <v>084-941-9292</v>
          </cell>
          <cell r="AH250" t="str">
            <v>084-941-7142</v>
          </cell>
          <cell r="AK250" t="str">
            <v>銀河学院中学校</v>
          </cell>
        </row>
        <row r="251">
          <cell r="Z251">
            <v>7450</v>
          </cell>
          <cell r="AA251" t="str">
            <v>英数学館中</v>
          </cell>
          <cell r="AB251" t="str">
            <v>ｴｲｽｳｶﾞｯｶﾝ</v>
          </cell>
          <cell r="AC251" t="str">
            <v>福山東</v>
          </cell>
          <cell r="AD251" t="str">
            <v>福山</v>
          </cell>
          <cell r="AE251" t="str">
            <v>721-0942</v>
          </cell>
          <cell r="AF251" t="str">
            <v>福山市引野町980-1</v>
          </cell>
          <cell r="AG251" t="str">
            <v>084-941-4116</v>
          </cell>
          <cell r="AH251" t="str">
            <v>084-941-4118</v>
          </cell>
          <cell r="AK251" t="str">
            <v>英数学館中学校</v>
          </cell>
        </row>
        <row r="252">
          <cell r="Z252">
            <v>7480</v>
          </cell>
          <cell r="AA252" t="str">
            <v>府中第一中</v>
          </cell>
          <cell r="AB252" t="str">
            <v>ﾌﾁｭｳﾀﾞｲｲﾁ</v>
          </cell>
          <cell r="AC252" t="str">
            <v>府中</v>
          </cell>
          <cell r="AD252" t="str">
            <v>府中</v>
          </cell>
          <cell r="AE252" t="str">
            <v>726-0022</v>
          </cell>
          <cell r="AF252" t="str">
            <v>府中市用土町463</v>
          </cell>
          <cell r="AG252" t="str">
            <v>0847-41-2394</v>
          </cell>
          <cell r="AH252" t="str">
            <v>0847-41-2364</v>
          </cell>
          <cell r="AK252" t="str">
            <v>府中第一中学校</v>
          </cell>
        </row>
        <row r="253">
          <cell r="Z253">
            <v>7510</v>
          </cell>
          <cell r="AA253" t="str">
            <v>府中学園</v>
          </cell>
          <cell r="AB253" t="str">
            <v>ﾌﾁｭｳｶﾞｸｴﾝ</v>
          </cell>
          <cell r="AC253" t="str">
            <v>府中</v>
          </cell>
          <cell r="AD253" t="str">
            <v>府中</v>
          </cell>
          <cell r="AE253" t="str">
            <v>726-0003</v>
          </cell>
          <cell r="AF253" t="str">
            <v>府中市元町576-1</v>
          </cell>
          <cell r="AG253" t="str">
            <v>0847-41-2131</v>
          </cell>
          <cell r="AH253" t="str">
            <v>0847-41-2374</v>
          </cell>
          <cell r="AK253" t="str">
            <v>府中学園</v>
          </cell>
        </row>
        <row r="254">
          <cell r="Z254">
            <v>7540</v>
          </cell>
          <cell r="AA254" t="str">
            <v>府中明郷学園</v>
          </cell>
          <cell r="AB254" t="str">
            <v>ﾌﾁｭｳﾒｲｷｮｳｶﾞｸｴﾝ</v>
          </cell>
          <cell r="AC254" t="str">
            <v>府中</v>
          </cell>
          <cell r="AD254" t="str">
            <v>府中</v>
          </cell>
          <cell r="AE254" t="str">
            <v>726-0027</v>
          </cell>
          <cell r="AF254" t="str">
            <v>府中市篠根町656</v>
          </cell>
          <cell r="AG254" t="str">
            <v>0847-41-2759</v>
          </cell>
          <cell r="AH254" t="str">
            <v>0847-41-2379</v>
          </cell>
          <cell r="AK254" t="str">
            <v>府中明郷学園</v>
          </cell>
        </row>
        <row r="255">
          <cell r="Z255">
            <v>7570</v>
          </cell>
          <cell r="AA255" t="str">
            <v>上下中</v>
          </cell>
          <cell r="AB255" t="str">
            <v>ｼﾞｮｳｹﾞ</v>
          </cell>
          <cell r="AC255" t="str">
            <v>府中</v>
          </cell>
          <cell r="AD255" t="str">
            <v>府中</v>
          </cell>
          <cell r="AE255" t="str">
            <v>729-3431</v>
          </cell>
          <cell r="AF255" t="str">
            <v>府中市上下町上下915</v>
          </cell>
          <cell r="AG255" t="str">
            <v>0847-62-2161</v>
          </cell>
          <cell r="AH255" t="str">
            <v>0847-62-2160</v>
          </cell>
          <cell r="AK255" t="str">
            <v>上下中学校</v>
          </cell>
        </row>
        <row r="256">
          <cell r="Z256">
            <v>7600</v>
          </cell>
          <cell r="AA256" t="str">
            <v>神石三和中</v>
          </cell>
          <cell r="AB256" t="str">
            <v>ｼﾞﾝｾｷｻﾝﾜ</v>
          </cell>
          <cell r="AC256" t="str">
            <v>神石</v>
          </cell>
          <cell r="AD256" t="str">
            <v>神石</v>
          </cell>
          <cell r="AE256" t="str">
            <v>720-1522</v>
          </cell>
          <cell r="AF256" t="str">
            <v>神石郡神石高原町小畠1370</v>
          </cell>
          <cell r="AG256" t="str">
            <v>0847-85-4511</v>
          </cell>
          <cell r="AH256" t="str">
            <v>0847-85-4512</v>
          </cell>
          <cell r="AK256" t="str">
            <v>神石三和中学校</v>
          </cell>
        </row>
        <row r="257">
          <cell r="Z257">
            <v>7630</v>
          </cell>
          <cell r="AA257" t="str">
            <v>神石高原中</v>
          </cell>
          <cell r="AB257" t="str">
            <v>ｼﾞﾝｾｷｺｳｹﾞﾝ</v>
          </cell>
          <cell r="AC257" t="str">
            <v>神石</v>
          </cell>
          <cell r="AD257" t="str">
            <v>神石</v>
          </cell>
          <cell r="AE257" t="str">
            <v>729-3515</v>
          </cell>
          <cell r="AF257" t="str">
            <v>神石郡神石高原町油木甲6836-1</v>
          </cell>
          <cell r="AG257" t="str">
            <v>0847-89-0003</v>
          </cell>
          <cell r="AH257" t="str">
            <v>0847-89-0004</v>
          </cell>
          <cell r="AK257" t="str">
            <v>神石高原中学校</v>
          </cell>
        </row>
        <row r="258">
          <cell r="Z258">
            <v>7720</v>
          </cell>
          <cell r="AA258" t="str">
            <v>三次三和中</v>
          </cell>
          <cell r="AB258" t="str">
            <v>ﾐﾖｼﾐﾜ</v>
          </cell>
          <cell r="AC258" t="str">
            <v>三次</v>
          </cell>
          <cell r="AD258" t="str">
            <v>三次</v>
          </cell>
          <cell r="AE258" t="str">
            <v>729-6615</v>
          </cell>
          <cell r="AF258" t="str">
            <v>三次市三和町上板木55</v>
          </cell>
          <cell r="AG258" t="str">
            <v>0824-52-3131</v>
          </cell>
          <cell r="AH258" t="str">
            <v>0824-52-3132</v>
          </cell>
          <cell r="AK258" t="str">
            <v>三次三和中学校</v>
          </cell>
        </row>
        <row r="259">
          <cell r="Z259">
            <v>7750</v>
          </cell>
          <cell r="AA259" t="str">
            <v>君田中</v>
          </cell>
          <cell r="AB259" t="str">
            <v>ｷﾐﾀ</v>
          </cell>
          <cell r="AC259" t="str">
            <v>三次</v>
          </cell>
          <cell r="AD259" t="str">
            <v>三次</v>
          </cell>
          <cell r="AE259" t="str">
            <v>728-0401</v>
          </cell>
          <cell r="AF259" t="str">
            <v>三次市君田町東入君10361-2</v>
          </cell>
          <cell r="AG259" t="str">
            <v>0824-53-2008</v>
          </cell>
          <cell r="AH259" t="str">
            <v>0824-53-2175</v>
          </cell>
          <cell r="AK259" t="str">
            <v>君田中学校</v>
          </cell>
        </row>
        <row r="260">
          <cell r="Z260">
            <v>7780</v>
          </cell>
          <cell r="AA260" t="str">
            <v>布野中</v>
          </cell>
          <cell r="AB260" t="str">
            <v>ﾌﾉ</v>
          </cell>
          <cell r="AC260" t="str">
            <v>三次</v>
          </cell>
          <cell r="AD260" t="str">
            <v>三次</v>
          </cell>
          <cell r="AE260" t="str">
            <v>728-0201</v>
          </cell>
          <cell r="AF260" t="str">
            <v>三次市布野町上布野1895-1</v>
          </cell>
          <cell r="AG260" t="str">
            <v>0824-54-2020</v>
          </cell>
          <cell r="AH260" t="str">
            <v>0824-54-7030</v>
          </cell>
          <cell r="AK260" t="str">
            <v>布野中学校</v>
          </cell>
        </row>
        <row r="261">
          <cell r="Z261">
            <v>7810</v>
          </cell>
          <cell r="AA261" t="str">
            <v>作木中</v>
          </cell>
          <cell r="AB261" t="str">
            <v>ｻｸｷﾞ</v>
          </cell>
          <cell r="AC261" t="str">
            <v>三次</v>
          </cell>
          <cell r="AD261" t="str">
            <v>三次</v>
          </cell>
          <cell r="AE261" t="str">
            <v>728-0124</v>
          </cell>
          <cell r="AF261" t="str">
            <v>三次市作木町下作木739-1</v>
          </cell>
          <cell r="AG261" t="str">
            <v>0824-55-2106</v>
          </cell>
          <cell r="AH261" t="str">
            <v>0824-55-2107</v>
          </cell>
          <cell r="AK261" t="str">
            <v>作木中学校</v>
          </cell>
        </row>
        <row r="262">
          <cell r="Z262">
            <v>7840</v>
          </cell>
          <cell r="AA262" t="str">
            <v>三良坂中</v>
          </cell>
          <cell r="AB262" t="str">
            <v>ﾐﾗｻｶ</v>
          </cell>
          <cell r="AC262" t="str">
            <v>三次</v>
          </cell>
          <cell r="AD262" t="str">
            <v>三次</v>
          </cell>
          <cell r="AE262" t="str">
            <v>729-4303</v>
          </cell>
          <cell r="AF262" t="str">
            <v>三次市三良坂町三良坂2772</v>
          </cell>
          <cell r="AG262" t="str">
            <v>0824-44-2018</v>
          </cell>
          <cell r="AH262" t="str">
            <v>0824-44-3646</v>
          </cell>
          <cell r="AK262" t="str">
            <v>三良坂中学校</v>
          </cell>
        </row>
        <row r="263">
          <cell r="Z263">
            <v>7870</v>
          </cell>
          <cell r="AA263" t="str">
            <v>吉舎中</v>
          </cell>
          <cell r="AB263" t="str">
            <v>ｷｻ</v>
          </cell>
          <cell r="AC263" t="str">
            <v>三次</v>
          </cell>
          <cell r="AD263" t="str">
            <v>三次</v>
          </cell>
          <cell r="AE263" t="str">
            <v>729-4211</v>
          </cell>
          <cell r="AF263" t="str">
            <v>三次市吉舎町吉舎783</v>
          </cell>
          <cell r="AG263" t="str">
            <v>0824-43-2115</v>
          </cell>
          <cell r="AH263" t="str">
            <v>0824-43-2160</v>
          </cell>
          <cell r="AK263" t="str">
            <v>吉舎中学校</v>
          </cell>
        </row>
        <row r="264">
          <cell r="Z264">
            <v>7900</v>
          </cell>
          <cell r="AA264" t="str">
            <v>三次中</v>
          </cell>
          <cell r="AB264" t="str">
            <v>ﾐﾖｼ</v>
          </cell>
          <cell r="AC264" t="str">
            <v>三次</v>
          </cell>
          <cell r="AD264" t="str">
            <v>三次</v>
          </cell>
          <cell r="AE264" t="str">
            <v>728-0021</v>
          </cell>
          <cell r="AF264" t="str">
            <v>三次市三次町1731</v>
          </cell>
          <cell r="AG264" t="str">
            <v>0824-62-2896</v>
          </cell>
          <cell r="AH264" t="str">
            <v>0824-63-1417</v>
          </cell>
          <cell r="AK264" t="str">
            <v>三次中学校</v>
          </cell>
        </row>
        <row r="265">
          <cell r="Z265">
            <v>7930</v>
          </cell>
          <cell r="AA265" t="str">
            <v>十日市中</v>
          </cell>
          <cell r="AB265" t="str">
            <v>ﾄｳｶｲﾁ</v>
          </cell>
          <cell r="AC265" t="str">
            <v>三次</v>
          </cell>
          <cell r="AD265" t="str">
            <v>三次</v>
          </cell>
          <cell r="AE265" t="str">
            <v>728-0012</v>
          </cell>
          <cell r="AF265" t="str">
            <v>三次市十日市中4-2-2</v>
          </cell>
          <cell r="AG265" t="str">
            <v>0824-62-2856</v>
          </cell>
          <cell r="AH265" t="str">
            <v>0824-63-8155</v>
          </cell>
          <cell r="AK265" t="str">
            <v>十日市中学校</v>
          </cell>
        </row>
        <row r="266">
          <cell r="Z266">
            <v>7960</v>
          </cell>
          <cell r="AA266" t="str">
            <v>八次中</v>
          </cell>
          <cell r="AB266" t="str">
            <v>ﾔﾂｷﾞ</v>
          </cell>
          <cell r="AC266" t="str">
            <v>三次</v>
          </cell>
          <cell r="AD266" t="str">
            <v>三次</v>
          </cell>
          <cell r="AE266" t="str">
            <v>728-0006</v>
          </cell>
          <cell r="AF266" t="str">
            <v>三次市畠敷町1860</v>
          </cell>
          <cell r="AG266" t="str">
            <v>0824-62-5770</v>
          </cell>
          <cell r="AH266" t="str">
            <v>0824-62-5769</v>
          </cell>
          <cell r="AK266" t="str">
            <v>八次中学校</v>
          </cell>
        </row>
        <row r="267">
          <cell r="Z267">
            <v>7990</v>
          </cell>
          <cell r="AA267" t="str">
            <v>塩町中</v>
          </cell>
          <cell r="AB267" t="str">
            <v>ｼｵﾏﾁ</v>
          </cell>
          <cell r="AC267" t="str">
            <v>三次</v>
          </cell>
          <cell r="AD267" t="str">
            <v>三次</v>
          </cell>
          <cell r="AE267" t="str">
            <v>729-6211</v>
          </cell>
          <cell r="AF267" t="str">
            <v>三次市大田幸町541</v>
          </cell>
          <cell r="AG267" t="str">
            <v>0824-66-1008</v>
          </cell>
          <cell r="AH267" t="str">
            <v>0824-65-3102</v>
          </cell>
          <cell r="AK267" t="str">
            <v>塩町中学校</v>
          </cell>
        </row>
        <row r="268">
          <cell r="Z268">
            <v>8020</v>
          </cell>
          <cell r="AA268" t="str">
            <v>川地中</v>
          </cell>
          <cell r="AB268" t="str">
            <v>ｶﾜｼﾞ</v>
          </cell>
          <cell r="AC268" t="str">
            <v>三次</v>
          </cell>
          <cell r="AD268" t="str">
            <v>三次</v>
          </cell>
          <cell r="AE268" t="str">
            <v>729-6333</v>
          </cell>
          <cell r="AF268" t="str">
            <v>三次市下川立町475-8</v>
          </cell>
          <cell r="AG268" t="str">
            <v>0824-68-2015</v>
          </cell>
          <cell r="AH268" t="str">
            <v>0824-65-4032</v>
          </cell>
          <cell r="AK268" t="str">
            <v>川地中学校</v>
          </cell>
        </row>
        <row r="269">
          <cell r="Z269">
            <v>8050</v>
          </cell>
          <cell r="AA269" t="str">
            <v>甲奴中</v>
          </cell>
          <cell r="AB269" t="str">
            <v>ｺｳﾇ</v>
          </cell>
          <cell r="AC269" t="str">
            <v>三次</v>
          </cell>
          <cell r="AD269" t="str">
            <v>三次</v>
          </cell>
          <cell r="AE269" t="str">
            <v>729-4105</v>
          </cell>
          <cell r="AF269" t="str">
            <v>三次市甲奴町梶田38</v>
          </cell>
          <cell r="AG269" t="str">
            <v>0847-67-2200</v>
          </cell>
          <cell r="AH269" t="str">
            <v>0847-67-2293</v>
          </cell>
          <cell r="AK269" t="str">
            <v>甲奴中学校</v>
          </cell>
        </row>
        <row r="270">
          <cell r="Z270">
            <v>8080</v>
          </cell>
          <cell r="AA270" t="str">
            <v>庄原中</v>
          </cell>
          <cell r="AB270" t="str">
            <v>ｼｮｳﾊﾞﾗ</v>
          </cell>
          <cell r="AC270" t="str">
            <v>庄原</v>
          </cell>
          <cell r="AD270" t="str">
            <v>庄原</v>
          </cell>
          <cell r="AE270" t="str">
            <v>727-0011</v>
          </cell>
          <cell r="AF270" t="str">
            <v>庄原市東本町1-26-1</v>
          </cell>
          <cell r="AG270" t="str">
            <v>0824-72-2195</v>
          </cell>
          <cell r="AH270" t="str">
            <v>0824-72-2197</v>
          </cell>
          <cell r="AK270" t="str">
            <v>庄原中学校</v>
          </cell>
        </row>
        <row r="271">
          <cell r="Z271">
            <v>8110</v>
          </cell>
          <cell r="AA271" t="str">
            <v>西城中</v>
          </cell>
          <cell r="AB271" t="str">
            <v>ｻｲｼﾞｮｳ</v>
          </cell>
          <cell r="AC271" t="str">
            <v>庄原</v>
          </cell>
          <cell r="AD271" t="str">
            <v>庄原</v>
          </cell>
          <cell r="AE271" t="str">
            <v>729-5742</v>
          </cell>
          <cell r="AF271" t="str">
            <v>庄原市西城町中野622-4</v>
          </cell>
          <cell r="AG271" t="str">
            <v>0824-82-2911</v>
          </cell>
          <cell r="AH271" t="str">
            <v>0824-82-2922</v>
          </cell>
          <cell r="AK271" t="str">
            <v>西城中学校</v>
          </cell>
        </row>
        <row r="272">
          <cell r="Z272">
            <v>8140</v>
          </cell>
          <cell r="AA272" t="str">
            <v>東城中</v>
          </cell>
          <cell r="AB272" t="str">
            <v>ﾄｳｼﾞｮｳ</v>
          </cell>
          <cell r="AC272" t="str">
            <v>庄原</v>
          </cell>
          <cell r="AD272" t="str">
            <v>庄原</v>
          </cell>
          <cell r="AE272" t="str">
            <v>729-5152</v>
          </cell>
          <cell r="AF272" t="str">
            <v>庄原市東城町川東5227</v>
          </cell>
          <cell r="AG272" t="str">
            <v>08477-2-0337</v>
          </cell>
          <cell r="AH272" t="str">
            <v>08477-2-1468</v>
          </cell>
          <cell r="AK272" t="str">
            <v>東城中学校</v>
          </cell>
        </row>
        <row r="273">
          <cell r="Z273">
            <v>8170</v>
          </cell>
          <cell r="AA273" t="str">
            <v>口和中</v>
          </cell>
          <cell r="AB273" t="str">
            <v>ｸﾁﾜ</v>
          </cell>
          <cell r="AC273" t="str">
            <v>庄原</v>
          </cell>
          <cell r="AD273" t="str">
            <v>庄原</v>
          </cell>
          <cell r="AE273" t="str">
            <v>728-0502</v>
          </cell>
          <cell r="AF273" t="str">
            <v>庄原市口和町向泉527-1</v>
          </cell>
          <cell r="AG273" t="str">
            <v>0824-87-2301</v>
          </cell>
          <cell r="AH273" t="str">
            <v>0824-87-2302</v>
          </cell>
          <cell r="AK273" t="str">
            <v>口和中学校</v>
          </cell>
        </row>
        <row r="274">
          <cell r="Z274">
            <v>8200</v>
          </cell>
          <cell r="AA274" t="str">
            <v>高野中</v>
          </cell>
          <cell r="AB274" t="str">
            <v>ﾀｶﾉ</v>
          </cell>
          <cell r="AC274" t="str">
            <v>庄原</v>
          </cell>
          <cell r="AD274" t="str">
            <v>庄原</v>
          </cell>
          <cell r="AE274" t="str">
            <v>727-0402</v>
          </cell>
          <cell r="AF274" t="str">
            <v>庄原市高野町新市1314-1</v>
          </cell>
          <cell r="AG274" t="str">
            <v>0824-86-2221</v>
          </cell>
          <cell r="AH274" t="str">
            <v>0824-86-2248</v>
          </cell>
          <cell r="AK274" t="str">
            <v>高野中学校</v>
          </cell>
        </row>
        <row r="275">
          <cell r="Z275">
            <v>8230</v>
          </cell>
          <cell r="AA275" t="str">
            <v>比和中</v>
          </cell>
          <cell r="AB275" t="str">
            <v>ﾋﾜ</v>
          </cell>
          <cell r="AC275" t="str">
            <v>庄原</v>
          </cell>
          <cell r="AD275" t="str">
            <v>庄原</v>
          </cell>
          <cell r="AE275" t="str">
            <v>727-0301</v>
          </cell>
          <cell r="AF275" t="str">
            <v>庄原市比和町比和1052</v>
          </cell>
          <cell r="AG275" t="str">
            <v>0824-85-2110</v>
          </cell>
          <cell r="AH275" t="str">
            <v>0824-85-2140</v>
          </cell>
          <cell r="AK275" t="str">
            <v>比和中学校</v>
          </cell>
        </row>
        <row r="276">
          <cell r="Z276">
            <v>8260</v>
          </cell>
          <cell r="AA276" t="str">
            <v>総領中</v>
          </cell>
          <cell r="AB276" t="str">
            <v>ｿｳﾘｮｳ</v>
          </cell>
          <cell r="AC276" t="str">
            <v>庄原</v>
          </cell>
          <cell r="AD276" t="str">
            <v>庄原</v>
          </cell>
          <cell r="AE276" t="str">
            <v>729-3721</v>
          </cell>
          <cell r="AF276" t="str">
            <v>庄原市総領町稲草2125</v>
          </cell>
          <cell r="AG276" t="str">
            <v>0824-88-2035</v>
          </cell>
          <cell r="AH276" t="str">
            <v>0824-88-2831</v>
          </cell>
          <cell r="AK276" t="str">
            <v>総領中学校</v>
          </cell>
        </row>
        <row r="277">
          <cell r="Z277">
            <v>8290</v>
          </cell>
          <cell r="AA277" t="str">
            <v>広島叡智学園</v>
          </cell>
          <cell r="AB277" t="str">
            <v>ﾋﾛｼﾏｴｲﾁｶﾞｸｴﾝ</v>
          </cell>
          <cell r="AC277" t="str">
            <v>豊田・竹原</v>
          </cell>
          <cell r="AD277" t="str">
            <v>豊田・竹原</v>
          </cell>
          <cell r="AE277" t="str">
            <v>725-0200</v>
          </cell>
          <cell r="AF277" t="str">
            <v>豊田郡大崎上島町大串3137-2</v>
          </cell>
          <cell r="AG277" t="str">
            <v>0846-67-5581</v>
          </cell>
          <cell r="AK277" t="str">
            <v>広島叡智学園</v>
          </cell>
        </row>
        <row r="278">
          <cell r="Z278">
            <v>8320</v>
          </cell>
          <cell r="AA278" t="str">
            <v>県立三次中</v>
          </cell>
          <cell r="AB278" t="str">
            <v>ｹﾝﾘﾂﾐﾖｼ</v>
          </cell>
          <cell r="AC278" t="str">
            <v>三次</v>
          </cell>
          <cell r="AD278" t="str">
            <v>三次</v>
          </cell>
          <cell r="AE278" t="str">
            <v>728-0017</v>
          </cell>
          <cell r="AF278" t="str">
            <v>三次市南畑敷町155</v>
          </cell>
          <cell r="AG278" t="str">
            <v>0824-63-4104</v>
          </cell>
          <cell r="AH278" t="str">
            <v>0824-62-0353</v>
          </cell>
          <cell r="AK278" t="str">
            <v>県立三次中学校</v>
          </cell>
        </row>
        <row r="279">
          <cell r="Z279">
            <v>8350</v>
          </cell>
          <cell r="AA279" t="str">
            <v>広島国際学院中</v>
          </cell>
          <cell r="AB279" t="str">
            <v>ﾋﾛｼﾏｺｸｻｲｶﾞｸｲﾝ</v>
          </cell>
          <cell r="AC279" t="str">
            <v>安芸</v>
          </cell>
          <cell r="AD279" t="str">
            <v>安芸</v>
          </cell>
          <cell r="AE279" t="str">
            <v>736-0003</v>
          </cell>
          <cell r="AF279" t="str">
            <v>安芸郡海田町曽田1-5</v>
          </cell>
          <cell r="AG279" t="str">
            <v>082-823-3401</v>
          </cell>
          <cell r="AH279" t="str">
            <v>082-822-7197</v>
          </cell>
          <cell r="AK279" t="str">
            <v>広島国際学院中学校</v>
          </cell>
        </row>
        <row r="280">
          <cell r="Z280">
            <v>8380</v>
          </cell>
        </row>
        <row r="281">
          <cell r="Z281">
            <v>8410</v>
          </cell>
        </row>
        <row r="282">
          <cell r="Z282">
            <v>8440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ED7A-84AE-43EA-91A0-548A224B43C0}">
  <dimension ref="A1:O25"/>
  <sheetViews>
    <sheetView workbookViewId="0">
      <selection activeCell="K10" sqref="K10:N10"/>
    </sheetView>
  </sheetViews>
  <sheetFormatPr defaultColWidth="8.88671875" defaultRowHeight="14.4" x14ac:dyDescent="0.3"/>
  <cols>
    <col min="1" max="13" width="5.44140625" style="368" customWidth="1"/>
    <col min="14" max="14" width="14.109375" style="368" customWidth="1"/>
    <col min="15" max="16384" width="8.88671875" style="368"/>
  </cols>
  <sheetData>
    <row r="1" spans="1:14" ht="18" x14ac:dyDescent="0.35">
      <c r="A1" s="392" t="s">
        <v>164</v>
      </c>
      <c r="B1" s="392"/>
      <c r="C1" s="392"/>
      <c r="D1" s="392"/>
      <c r="E1" s="392"/>
      <c r="F1" s="392"/>
      <c r="G1" s="392"/>
      <c r="H1" s="392"/>
      <c r="I1" s="392"/>
      <c r="J1" s="392"/>
      <c r="K1" s="392"/>
      <c r="L1" s="392"/>
      <c r="M1" s="392"/>
      <c r="N1" s="391" t="s">
        <v>163</v>
      </c>
    </row>
    <row r="2" spans="1:14" ht="18" x14ac:dyDescent="0.35">
      <c r="C2" s="390"/>
      <c r="D2" s="390"/>
      <c r="E2" s="390"/>
      <c r="F2" s="390"/>
      <c r="G2" s="390"/>
      <c r="H2" s="390"/>
      <c r="I2" s="390"/>
      <c r="J2" s="390"/>
      <c r="K2" s="390"/>
      <c r="L2" s="390"/>
      <c r="M2" s="390"/>
    </row>
    <row r="3" spans="1:14" s="387" customFormat="1" ht="16.2" x14ac:dyDescent="0.35">
      <c r="A3" s="389" t="s">
        <v>162</v>
      </c>
      <c r="B3" s="389"/>
      <c r="C3" s="389"/>
      <c r="D3" s="387" t="s">
        <v>161</v>
      </c>
      <c r="E3" s="388" t="s">
        <v>160</v>
      </c>
      <c r="F3" s="388"/>
      <c r="G3" s="387" t="s">
        <v>159</v>
      </c>
    </row>
    <row r="5" spans="1:14" ht="30" customHeight="1" x14ac:dyDescent="0.3">
      <c r="A5" s="386"/>
      <c r="B5" s="385" t="s">
        <v>158</v>
      </c>
      <c r="C5" s="385"/>
      <c r="D5" s="380" t="s">
        <v>157</v>
      </c>
      <c r="E5" s="380"/>
      <c r="F5" s="380"/>
      <c r="G5" s="380"/>
      <c r="H5" s="380"/>
      <c r="I5" s="380" t="s">
        <v>156</v>
      </c>
      <c r="J5" s="380"/>
      <c r="K5" s="380" t="s">
        <v>155</v>
      </c>
      <c r="L5" s="380"/>
      <c r="M5" s="380"/>
      <c r="N5" s="380"/>
    </row>
    <row r="6" spans="1:14" ht="36.6" customHeight="1" x14ac:dyDescent="0.3">
      <c r="A6" s="384" t="s">
        <v>154</v>
      </c>
      <c r="B6" s="383"/>
      <c r="C6" s="383"/>
      <c r="D6" s="382"/>
      <c r="E6" s="382"/>
      <c r="F6" s="382"/>
      <c r="G6" s="382"/>
      <c r="H6" s="382"/>
      <c r="I6" s="381"/>
      <c r="J6" s="381"/>
      <c r="K6" s="380"/>
      <c r="L6" s="380"/>
      <c r="M6" s="380"/>
      <c r="N6" s="380"/>
    </row>
    <row r="7" spans="1:14" ht="36.6" customHeight="1" x14ac:dyDescent="0.3">
      <c r="A7" s="384" t="s">
        <v>153</v>
      </c>
      <c r="B7" s="383"/>
      <c r="C7" s="383"/>
      <c r="D7" s="382"/>
      <c r="E7" s="382"/>
      <c r="F7" s="382"/>
      <c r="G7" s="382"/>
      <c r="H7" s="382"/>
      <c r="I7" s="381"/>
      <c r="J7" s="381"/>
      <c r="K7" s="380"/>
      <c r="L7" s="380"/>
      <c r="M7" s="380"/>
      <c r="N7" s="380"/>
    </row>
    <row r="8" spans="1:14" ht="36.6" customHeight="1" x14ac:dyDescent="0.3">
      <c r="A8" s="384" t="s">
        <v>152</v>
      </c>
      <c r="B8" s="383"/>
      <c r="C8" s="383"/>
      <c r="D8" s="382"/>
      <c r="E8" s="382"/>
      <c r="F8" s="382"/>
      <c r="G8" s="382"/>
      <c r="H8" s="382"/>
      <c r="I8" s="381"/>
      <c r="J8" s="381"/>
      <c r="K8" s="380"/>
      <c r="L8" s="380"/>
      <c r="M8" s="380"/>
      <c r="N8" s="380"/>
    </row>
    <row r="9" spans="1:14" ht="36.6" customHeight="1" x14ac:dyDescent="0.3">
      <c r="A9" s="384" t="s">
        <v>151</v>
      </c>
      <c r="B9" s="383"/>
      <c r="C9" s="383"/>
      <c r="D9" s="382"/>
      <c r="E9" s="382"/>
      <c r="F9" s="382"/>
      <c r="G9" s="382"/>
      <c r="H9" s="382"/>
      <c r="I9" s="381"/>
      <c r="J9" s="381"/>
      <c r="K9" s="380"/>
      <c r="L9" s="380"/>
      <c r="M9" s="380"/>
      <c r="N9" s="380"/>
    </row>
    <row r="10" spans="1:14" ht="36.6" customHeight="1" x14ac:dyDescent="0.3">
      <c r="A10" s="384" t="s">
        <v>150</v>
      </c>
      <c r="B10" s="383"/>
      <c r="C10" s="383"/>
      <c r="D10" s="382"/>
      <c r="E10" s="382"/>
      <c r="F10" s="382"/>
      <c r="G10" s="382"/>
      <c r="H10" s="382"/>
      <c r="I10" s="381"/>
      <c r="J10" s="381"/>
      <c r="K10" s="380"/>
      <c r="L10" s="380"/>
      <c r="M10" s="380"/>
      <c r="N10" s="380"/>
    </row>
    <row r="11" spans="1:14" ht="36.6" customHeight="1" x14ac:dyDescent="0.3">
      <c r="A11" s="384" t="s">
        <v>149</v>
      </c>
      <c r="B11" s="383"/>
      <c r="C11" s="383"/>
      <c r="D11" s="382"/>
      <c r="E11" s="382"/>
      <c r="F11" s="382"/>
      <c r="G11" s="382"/>
      <c r="H11" s="382"/>
      <c r="I11" s="381"/>
      <c r="J11" s="381"/>
      <c r="K11" s="380"/>
      <c r="L11" s="380"/>
      <c r="M11" s="380"/>
      <c r="N11" s="380"/>
    </row>
    <row r="12" spans="1:14" ht="36.6" customHeight="1" x14ac:dyDescent="0.3">
      <c r="A12" s="384" t="s">
        <v>148</v>
      </c>
      <c r="B12" s="383"/>
      <c r="C12" s="383"/>
      <c r="D12" s="382"/>
      <c r="E12" s="382"/>
      <c r="F12" s="382"/>
      <c r="G12" s="382"/>
      <c r="H12" s="382"/>
      <c r="I12" s="381"/>
      <c r="J12" s="381"/>
      <c r="K12" s="380"/>
      <c r="L12" s="380"/>
      <c r="M12" s="380"/>
      <c r="N12" s="380"/>
    </row>
    <row r="13" spans="1:14" ht="36.6" customHeight="1" x14ac:dyDescent="0.3">
      <c r="A13" s="384" t="s">
        <v>147</v>
      </c>
      <c r="B13" s="383"/>
      <c r="C13" s="383"/>
      <c r="D13" s="382"/>
      <c r="E13" s="382"/>
      <c r="F13" s="382"/>
      <c r="G13" s="382"/>
      <c r="H13" s="382"/>
      <c r="I13" s="381"/>
      <c r="J13" s="381"/>
      <c r="K13" s="380"/>
      <c r="L13" s="380"/>
      <c r="M13" s="380"/>
      <c r="N13" s="380"/>
    </row>
    <row r="14" spans="1:14" ht="36.6" customHeight="1" x14ac:dyDescent="0.3">
      <c r="A14" s="384" t="s">
        <v>146</v>
      </c>
      <c r="B14" s="383"/>
      <c r="C14" s="383"/>
      <c r="D14" s="382"/>
      <c r="E14" s="382"/>
      <c r="F14" s="382"/>
      <c r="G14" s="382"/>
      <c r="H14" s="382"/>
      <c r="I14" s="381"/>
      <c r="J14" s="381"/>
      <c r="K14" s="380"/>
      <c r="L14" s="380"/>
      <c r="M14" s="380"/>
      <c r="N14" s="380"/>
    </row>
    <row r="15" spans="1:14" ht="36.6" customHeight="1" x14ac:dyDescent="0.3">
      <c r="A15" s="384" t="s">
        <v>145</v>
      </c>
      <c r="B15" s="383"/>
      <c r="C15" s="383"/>
      <c r="D15" s="382"/>
      <c r="E15" s="382"/>
      <c r="F15" s="382"/>
      <c r="G15" s="382"/>
      <c r="H15" s="382"/>
      <c r="I15" s="381"/>
      <c r="J15" s="381"/>
      <c r="K15" s="380"/>
      <c r="L15" s="380"/>
      <c r="M15" s="380"/>
      <c r="N15" s="380"/>
    </row>
    <row r="16" spans="1:14" ht="36.6" customHeight="1" x14ac:dyDescent="0.3">
      <c r="A16" s="384" t="s">
        <v>144</v>
      </c>
      <c r="B16" s="383"/>
      <c r="C16" s="383"/>
      <c r="D16" s="382"/>
      <c r="E16" s="382"/>
      <c r="F16" s="382"/>
      <c r="G16" s="382"/>
      <c r="H16" s="382"/>
      <c r="I16" s="381"/>
      <c r="J16" s="381"/>
      <c r="K16" s="380"/>
      <c r="L16" s="380"/>
      <c r="M16" s="380"/>
      <c r="N16" s="380"/>
    </row>
    <row r="17" spans="1:15" ht="36.6" customHeight="1" x14ac:dyDescent="0.3">
      <c r="A17" s="384" t="s">
        <v>143</v>
      </c>
      <c r="B17" s="383"/>
      <c r="C17" s="383"/>
      <c r="D17" s="382"/>
      <c r="E17" s="382"/>
      <c r="F17" s="382"/>
      <c r="G17" s="382"/>
      <c r="H17" s="382"/>
      <c r="I17" s="381"/>
      <c r="J17" s="381"/>
      <c r="K17" s="380"/>
      <c r="L17" s="380"/>
      <c r="M17" s="380"/>
      <c r="N17" s="380"/>
    </row>
    <row r="18" spans="1:15" ht="36.6" customHeight="1" x14ac:dyDescent="0.3">
      <c r="A18" s="384" t="s">
        <v>142</v>
      </c>
      <c r="B18" s="383"/>
      <c r="C18" s="383"/>
      <c r="D18" s="382"/>
      <c r="E18" s="382"/>
      <c r="F18" s="382"/>
      <c r="G18" s="382"/>
      <c r="H18" s="382"/>
      <c r="I18" s="381"/>
      <c r="J18" s="381"/>
      <c r="K18" s="380"/>
      <c r="L18" s="380"/>
      <c r="M18" s="380"/>
      <c r="N18" s="380"/>
    </row>
    <row r="19" spans="1:15" ht="36.6" customHeight="1" x14ac:dyDescent="0.3">
      <c r="A19" s="384" t="s">
        <v>141</v>
      </c>
      <c r="B19" s="383"/>
      <c r="C19" s="383"/>
      <c r="D19" s="382"/>
      <c r="E19" s="382"/>
      <c r="F19" s="382"/>
      <c r="G19" s="382"/>
      <c r="H19" s="382"/>
      <c r="I19" s="381"/>
      <c r="J19" s="381"/>
      <c r="K19" s="380"/>
      <c r="L19" s="380"/>
      <c r="M19" s="380"/>
      <c r="N19" s="380"/>
    </row>
    <row r="20" spans="1:15" ht="36.6" customHeight="1" x14ac:dyDescent="0.3">
      <c r="A20" s="384" t="s">
        <v>140</v>
      </c>
      <c r="B20" s="383"/>
      <c r="C20" s="383"/>
      <c r="D20" s="382"/>
      <c r="E20" s="382"/>
      <c r="F20" s="382"/>
      <c r="G20" s="382"/>
      <c r="H20" s="382"/>
      <c r="I20" s="381"/>
      <c r="J20" s="381"/>
      <c r="K20" s="380"/>
      <c r="L20" s="380"/>
      <c r="M20" s="380"/>
      <c r="N20" s="380"/>
    </row>
    <row r="21" spans="1:15" ht="36.6" customHeight="1" x14ac:dyDescent="0.3">
      <c r="A21" s="379"/>
      <c r="B21" s="378"/>
      <c r="I21" s="377" t="s">
        <v>139</v>
      </c>
      <c r="J21" s="377"/>
      <c r="K21" s="377"/>
      <c r="L21" s="377"/>
      <c r="M21" s="377"/>
      <c r="N21" s="377"/>
    </row>
    <row r="22" spans="1:15" ht="28.95" customHeight="1" x14ac:dyDescent="0.3">
      <c r="D22" s="369"/>
      <c r="E22" s="374" t="s">
        <v>138</v>
      </c>
      <c r="F22" s="376"/>
      <c r="G22" s="376"/>
      <c r="H22" s="376"/>
      <c r="I22" s="376"/>
      <c r="J22" s="376"/>
      <c r="K22" s="376"/>
      <c r="L22" s="376"/>
      <c r="M22" s="376"/>
      <c r="N22" s="376"/>
    </row>
    <row r="23" spans="1:15" ht="28.95" customHeight="1" x14ac:dyDescent="0.3">
      <c r="D23" s="369"/>
      <c r="E23" s="374" t="s">
        <v>137</v>
      </c>
      <c r="F23" s="372" t="s">
        <v>136</v>
      </c>
      <c r="G23" s="372"/>
      <c r="H23" s="375"/>
      <c r="I23" s="375"/>
      <c r="J23" s="375"/>
      <c r="K23" s="375"/>
      <c r="L23" s="375"/>
      <c r="M23" s="375"/>
      <c r="N23" s="375"/>
    </row>
    <row r="24" spans="1:15" ht="28.95" customHeight="1" x14ac:dyDescent="0.3">
      <c r="D24" s="369"/>
      <c r="E24" s="374" t="s">
        <v>135</v>
      </c>
      <c r="F24" s="372"/>
      <c r="G24" s="372"/>
      <c r="H24" s="372"/>
      <c r="I24" s="372"/>
      <c r="J24" s="372"/>
      <c r="K24" s="369"/>
      <c r="L24" s="369"/>
      <c r="M24" s="369"/>
      <c r="N24" s="369"/>
    </row>
    <row r="25" spans="1:15" ht="28.95" customHeight="1" x14ac:dyDescent="0.3">
      <c r="D25" s="369"/>
      <c r="E25" s="374" t="s">
        <v>134</v>
      </c>
      <c r="F25" s="373"/>
      <c r="G25" s="373"/>
      <c r="H25" s="371" t="s">
        <v>133</v>
      </c>
      <c r="I25" s="372"/>
      <c r="J25" s="372"/>
      <c r="K25" s="371" t="s">
        <v>133</v>
      </c>
      <c r="L25" s="370"/>
      <c r="M25" s="370"/>
      <c r="N25" s="369"/>
      <c r="O25" s="369"/>
    </row>
  </sheetData>
  <mergeCells count="75">
    <mergeCell ref="B5:C5"/>
    <mergeCell ref="K5:N5"/>
    <mergeCell ref="A3:C3"/>
    <mergeCell ref="I25:J25"/>
    <mergeCell ref="L25:M25"/>
    <mergeCell ref="F25:G25"/>
    <mergeCell ref="F22:N22"/>
    <mergeCell ref="H23:N23"/>
    <mergeCell ref="D5:H5"/>
    <mergeCell ref="I5:J5"/>
    <mergeCell ref="B6:C6"/>
    <mergeCell ref="D6:H6"/>
    <mergeCell ref="I6:J6"/>
    <mergeCell ref="K6:N6"/>
    <mergeCell ref="B7:C7"/>
    <mergeCell ref="D7:H7"/>
    <mergeCell ref="I7:J7"/>
    <mergeCell ref="K7:N7"/>
    <mergeCell ref="B8:C8"/>
    <mergeCell ref="D8:H8"/>
    <mergeCell ref="I8:J8"/>
    <mergeCell ref="K8:N8"/>
    <mergeCell ref="B9:C9"/>
    <mergeCell ref="D9:H9"/>
    <mergeCell ref="I9:J9"/>
    <mergeCell ref="K9:N9"/>
    <mergeCell ref="B10:C10"/>
    <mergeCell ref="D10:H10"/>
    <mergeCell ref="I10:J10"/>
    <mergeCell ref="K10:N10"/>
    <mergeCell ref="B11:C11"/>
    <mergeCell ref="D11:H11"/>
    <mergeCell ref="I11:J11"/>
    <mergeCell ref="K11:N11"/>
    <mergeCell ref="B12:C12"/>
    <mergeCell ref="D12:H12"/>
    <mergeCell ref="I12:J12"/>
    <mergeCell ref="K12:N12"/>
    <mergeCell ref="B13:C13"/>
    <mergeCell ref="D13:H13"/>
    <mergeCell ref="I13:J13"/>
    <mergeCell ref="K13:N13"/>
    <mergeCell ref="B14:C14"/>
    <mergeCell ref="D14:H14"/>
    <mergeCell ref="I14:J14"/>
    <mergeCell ref="K14:N14"/>
    <mergeCell ref="B15:C15"/>
    <mergeCell ref="D15:H15"/>
    <mergeCell ref="I15:J15"/>
    <mergeCell ref="K15:N15"/>
    <mergeCell ref="B16:C16"/>
    <mergeCell ref="D16:H16"/>
    <mergeCell ref="I16:J16"/>
    <mergeCell ref="K16:N16"/>
    <mergeCell ref="B17:C17"/>
    <mergeCell ref="D17:H17"/>
    <mergeCell ref="I17:J17"/>
    <mergeCell ref="K17:N17"/>
    <mergeCell ref="D18:H18"/>
    <mergeCell ref="I18:J18"/>
    <mergeCell ref="K18:N18"/>
    <mergeCell ref="B19:C19"/>
    <mergeCell ref="D19:H19"/>
    <mergeCell ref="I19:J19"/>
    <mergeCell ref="K19:N19"/>
    <mergeCell ref="A1:M1"/>
    <mergeCell ref="I21:N21"/>
    <mergeCell ref="F24:J24"/>
    <mergeCell ref="B20:C20"/>
    <mergeCell ref="D20:H20"/>
    <mergeCell ref="I20:J20"/>
    <mergeCell ref="K20:N20"/>
    <mergeCell ref="E3:F3"/>
    <mergeCell ref="F23:G23"/>
    <mergeCell ref="B18:C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BB190"/>
  <sheetViews>
    <sheetView showGridLines="0" zoomScale="54" zoomScaleNormal="98" workbookViewId="0">
      <pane ySplit="4" topLeftCell="A65" activePane="bottomLeft" state="frozen"/>
      <selection activeCell="F19" sqref="F19"/>
      <selection pane="bottomLeft" activeCell="I79" sqref="A76:I84"/>
    </sheetView>
  </sheetViews>
  <sheetFormatPr defaultRowHeight="13.2" x14ac:dyDescent="0.2"/>
  <cols>
    <col min="1" max="1" width="3.109375" customWidth="1"/>
    <col min="2" max="2" width="2.44140625" customWidth="1"/>
    <col min="3" max="3" width="2.77734375" customWidth="1"/>
    <col min="4" max="4" width="6" customWidth="1"/>
    <col min="5" max="5" width="6.21875" customWidth="1"/>
    <col min="6" max="6" width="8.77734375" customWidth="1"/>
    <col min="7" max="7" width="5.6640625" customWidth="1"/>
    <col min="8" max="8" width="7.77734375" customWidth="1"/>
    <col min="9" max="9" width="6.21875" customWidth="1"/>
    <col min="10" max="10" width="7.44140625" customWidth="1"/>
    <col min="11" max="11" width="8.109375" customWidth="1"/>
    <col min="12" max="12" width="7.77734375" customWidth="1"/>
    <col min="13" max="13" width="6.21875" customWidth="1"/>
    <col min="14" max="14" width="2" customWidth="1"/>
    <col min="15" max="15" width="7.44140625" customWidth="1"/>
    <col min="16" max="16" width="6.88671875" customWidth="1"/>
    <col min="17" max="17" width="7.77734375" customWidth="1"/>
    <col min="18" max="20" width="2.109375" customWidth="1"/>
    <col min="21" max="21" width="1.77734375" customWidth="1"/>
    <col min="22" max="23" width="4.33203125" customWidth="1"/>
    <col min="24" max="24" width="4.6640625" customWidth="1"/>
    <col min="25" max="25" width="5.88671875" customWidth="1"/>
    <col min="26" max="26" width="12.44140625" customWidth="1"/>
    <col min="27" max="27" width="9" customWidth="1"/>
    <col min="28" max="28" width="4.109375" style="127" customWidth="1"/>
    <col min="29" max="29" width="19.33203125" style="127" customWidth="1"/>
    <col min="30" max="30" width="6.33203125" customWidth="1"/>
    <col min="31" max="31" width="9.21875" customWidth="1"/>
    <col min="32" max="33" width="6.88671875" customWidth="1"/>
    <col min="34" max="34" width="3" customWidth="1"/>
    <col min="35" max="35" width="3.77734375" customWidth="1"/>
    <col min="36" max="38" width="6.21875" customWidth="1"/>
    <col min="39" max="39" width="5" customWidth="1"/>
    <col min="40" max="40" width="3.33203125" customWidth="1"/>
    <col min="41" max="41" width="5" customWidth="1"/>
    <col min="42" max="42" width="6.21875" customWidth="1"/>
    <col min="43" max="47" width="5" customWidth="1"/>
    <col min="48" max="49" width="6.88671875" customWidth="1"/>
    <col min="50" max="256" width="9"/>
    <col min="257" max="257" width="3.109375" customWidth="1"/>
    <col min="258" max="258" width="2.44140625" customWidth="1"/>
    <col min="259" max="259" width="2.77734375" customWidth="1"/>
    <col min="260" max="260" width="6" customWidth="1"/>
    <col min="261" max="261" width="6.21875" customWidth="1"/>
    <col min="262" max="262" width="8.77734375" customWidth="1"/>
    <col min="263" max="263" width="5.6640625" customWidth="1"/>
    <col min="264" max="264" width="7.77734375" customWidth="1"/>
    <col min="265" max="265" width="6.21875" customWidth="1"/>
    <col min="266" max="266" width="7.44140625" customWidth="1"/>
    <col min="267" max="267" width="8.109375" customWidth="1"/>
    <col min="268" max="268" width="7.77734375" customWidth="1"/>
    <col min="269" max="269" width="6.21875" customWidth="1"/>
    <col min="270" max="270" width="2" customWidth="1"/>
    <col min="271" max="271" width="7.44140625" customWidth="1"/>
    <col min="272" max="272" width="6.88671875" customWidth="1"/>
    <col min="273" max="273" width="7.77734375" customWidth="1"/>
    <col min="274" max="276" width="2.109375" customWidth="1"/>
    <col min="277" max="277" width="1.77734375" customWidth="1"/>
    <col min="278" max="279" width="4.33203125" customWidth="1"/>
    <col min="280" max="280" width="4.6640625" customWidth="1"/>
    <col min="281" max="281" width="5.88671875" customWidth="1"/>
    <col min="282" max="282" width="12.44140625" customWidth="1"/>
    <col min="283" max="283" width="9" customWidth="1"/>
    <col min="284" max="284" width="4.109375" customWidth="1"/>
    <col min="285" max="285" width="19.33203125" customWidth="1"/>
    <col min="286" max="286" width="6.33203125" customWidth="1"/>
    <col min="287" max="287" width="9.21875" customWidth="1"/>
    <col min="288" max="289" width="6.88671875" customWidth="1"/>
    <col min="290" max="290" width="3" customWidth="1"/>
    <col min="291" max="291" width="3.77734375" customWidth="1"/>
    <col min="292" max="294" width="6.21875" customWidth="1"/>
    <col min="295" max="295" width="5" customWidth="1"/>
    <col min="296" max="296" width="3.33203125" customWidth="1"/>
    <col min="297" max="297" width="5" customWidth="1"/>
    <col min="298" max="298" width="6.21875" customWidth="1"/>
    <col min="299" max="303" width="5" customWidth="1"/>
    <col min="304" max="305" width="6.88671875" customWidth="1"/>
    <col min="306" max="512" width="9"/>
    <col min="513" max="513" width="3.109375" customWidth="1"/>
    <col min="514" max="514" width="2.44140625" customWidth="1"/>
    <col min="515" max="515" width="2.77734375" customWidth="1"/>
    <col min="516" max="516" width="6" customWidth="1"/>
    <col min="517" max="517" width="6.21875" customWidth="1"/>
    <col min="518" max="518" width="8.77734375" customWidth="1"/>
    <col min="519" max="519" width="5.6640625" customWidth="1"/>
    <col min="520" max="520" width="7.77734375" customWidth="1"/>
    <col min="521" max="521" width="6.21875" customWidth="1"/>
    <col min="522" max="522" width="7.44140625" customWidth="1"/>
    <col min="523" max="523" width="8.109375" customWidth="1"/>
    <col min="524" max="524" width="7.77734375" customWidth="1"/>
    <col min="525" max="525" width="6.21875" customWidth="1"/>
    <col min="526" max="526" width="2" customWidth="1"/>
    <col min="527" max="527" width="7.44140625" customWidth="1"/>
    <col min="528" max="528" width="6.88671875" customWidth="1"/>
    <col min="529" max="529" width="7.77734375" customWidth="1"/>
    <col min="530" max="532" width="2.109375" customWidth="1"/>
    <col min="533" max="533" width="1.77734375" customWidth="1"/>
    <col min="534" max="535" width="4.33203125" customWidth="1"/>
    <col min="536" max="536" width="4.6640625" customWidth="1"/>
    <col min="537" max="537" width="5.88671875" customWidth="1"/>
    <col min="538" max="538" width="12.44140625" customWidth="1"/>
    <col min="539" max="539" width="9" customWidth="1"/>
    <col min="540" max="540" width="4.109375" customWidth="1"/>
    <col min="541" max="541" width="19.33203125" customWidth="1"/>
    <col min="542" max="542" width="6.33203125" customWidth="1"/>
    <col min="543" max="543" width="9.21875" customWidth="1"/>
    <col min="544" max="545" width="6.88671875" customWidth="1"/>
    <col min="546" max="546" width="3" customWidth="1"/>
    <col min="547" max="547" width="3.77734375" customWidth="1"/>
    <col min="548" max="550" width="6.21875" customWidth="1"/>
    <col min="551" max="551" width="5" customWidth="1"/>
    <col min="552" max="552" width="3.33203125" customWidth="1"/>
    <col min="553" max="553" width="5" customWidth="1"/>
    <col min="554" max="554" width="6.21875" customWidth="1"/>
    <col min="555" max="559" width="5" customWidth="1"/>
    <col min="560" max="561" width="6.88671875" customWidth="1"/>
    <col min="562" max="768" width="9"/>
    <col min="769" max="769" width="3.109375" customWidth="1"/>
    <col min="770" max="770" width="2.44140625" customWidth="1"/>
    <col min="771" max="771" width="2.77734375" customWidth="1"/>
    <col min="772" max="772" width="6" customWidth="1"/>
    <col min="773" max="773" width="6.21875" customWidth="1"/>
    <col min="774" max="774" width="8.77734375" customWidth="1"/>
    <col min="775" max="775" width="5.6640625" customWidth="1"/>
    <col min="776" max="776" width="7.77734375" customWidth="1"/>
    <col min="777" max="777" width="6.21875" customWidth="1"/>
    <col min="778" max="778" width="7.44140625" customWidth="1"/>
    <col min="779" max="779" width="8.109375" customWidth="1"/>
    <col min="780" max="780" width="7.77734375" customWidth="1"/>
    <col min="781" max="781" width="6.21875" customWidth="1"/>
    <col min="782" max="782" width="2" customWidth="1"/>
    <col min="783" max="783" width="7.44140625" customWidth="1"/>
    <col min="784" max="784" width="6.88671875" customWidth="1"/>
    <col min="785" max="785" width="7.77734375" customWidth="1"/>
    <col min="786" max="788" width="2.109375" customWidth="1"/>
    <col min="789" max="789" width="1.77734375" customWidth="1"/>
    <col min="790" max="791" width="4.33203125" customWidth="1"/>
    <col min="792" max="792" width="4.6640625" customWidth="1"/>
    <col min="793" max="793" width="5.88671875" customWidth="1"/>
    <col min="794" max="794" width="12.44140625" customWidth="1"/>
    <col min="795" max="795" width="9" customWidth="1"/>
    <col min="796" max="796" width="4.109375" customWidth="1"/>
    <col min="797" max="797" width="19.33203125" customWidth="1"/>
    <col min="798" max="798" width="6.33203125" customWidth="1"/>
    <col min="799" max="799" width="9.21875" customWidth="1"/>
    <col min="800" max="801" width="6.88671875" customWidth="1"/>
    <col min="802" max="802" width="3" customWidth="1"/>
    <col min="803" max="803" width="3.77734375" customWidth="1"/>
    <col min="804" max="806" width="6.21875" customWidth="1"/>
    <col min="807" max="807" width="5" customWidth="1"/>
    <col min="808" max="808" width="3.33203125" customWidth="1"/>
    <col min="809" max="809" width="5" customWidth="1"/>
    <col min="810" max="810" width="6.21875" customWidth="1"/>
    <col min="811" max="815" width="5" customWidth="1"/>
    <col min="816" max="817" width="6.88671875" customWidth="1"/>
    <col min="818" max="1024" width="9"/>
    <col min="1025" max="1025" width="3.109375" customWidth="1"/>
    <col min="1026" max="1026" width="2.44140625" customWidth="1"/>
    <col min="1027" max="1027" width="2.77734375" customWidth="1"/>
    <col min="1028" max="1028" width="6" customWidth="1"/>
    <col min="1029" max="1029" width="6.21875" customWidth="1"/>
    <col min="1030" max="1030" width="8.77734375" customWidth="1"/>
    <col min="1031" max="1031" width="5.6640625" customWidth="1"/>
    <col min="1032" max="1032" width="7.77734375" customWidth="1"/>
    <col min="1033" max="1033" width="6.21875" customWidth="1"/>
    <col min="1034" max="1034" width="7.44140625" customWidth="1"/>
    <col min="1035" max="1035" width="8.109375" customWidth="1"/>
    <col min="1036" max="1036" width="7.77734375" customWidth="1"/>
    <col min="1037" max="1037" width="6.21875" customWidth="1"/>
    <col min="1038" max="1038" width="2" customWidth="1"/>
    <col min="1039" max="1039" width="7.44140625" customWidth="1"/>
    <col min="1040" max="1040" width="6.88671875" customWidth="1"/>
    <col min="1041" max="1041" width="7.77734375" customWidth="1"/>
    <col min="1042" max="1044" width="2.109375" customWidth="1"/>
    <col min="1045" max="1045" width="1.77734375" customWidth="1"/>
    <col min="1046" max="1047" width="4.33203125" customWidth="1"/>
    <col min="1048" max="1048" width="4.6640625" customWidth="1"/>
    <col min="1049" max="1049" width="5.88671875" customWidth="1"/>
    <col min="1050" max="1050" width="12.44140625" customWidth="1"/>
    <col min="1051" max="1051" width="9" customWidth="1"/>
    <col min="1052" max="1052" width="4.109375" customWidth="1"/>
    <col min="1053" max="1053" width="19.33203125" customWidth="1"/>
    <col min="1054" max="1054" width="6.33203125" customWidth="1"/>
    <col min="1055" max="1055" width="9.21875" customWidth="1"/>
    <col min="1056" max="1057" width="6.88671875" customWidth="1"/>
    <col min="1058" max="1058" width="3" customWidth="1"/>
    <col min="1059" max="1059" width="3.77734375" customWidth="1"/>
    <col min="1060" max="1062" width="6.21875" customWidth="1"/>
    <col min="1063" max="1063" width="5" customWidth="1"/>
    <col min="1064" max="1064" width="3.33203125" customWidth="1"/>
    <col min="1065" max="1065" width="5" customWidth="1"/>
    <col min="1066" max="1066" width="6.21875" customWidth="1"/>
    <col min="1067" max="1071" width="5" customWidth="1"/>
    <col min="1072" max="1073" width="6.88671875" customWidth="1"/>
    <col min="1074" max="1280" width="9"/>
    <col min="1281" max="1281" width="3.109375" customWidth="1"/>
    <col min="1282" max="1282" width="2.44140625" customWidth="1"/>
    <col min="1283" max="1283" width="2.77734375" customWidth="1"/>
    <col min="1284" max="1284" width="6" customWidth="1"/>
    <col min="1285" max="1285" width="6.21875" customWidth="1"/>
    <col min="1286" max="1286" width="8.77734375" customWidth="1"/>
    <col min="1287" max="1287" width="5.6640625" customWidth="1"/>
    <col min="1288" max="1288" width="7.77734375" customWidth="1"/>
    <col min="1289" max="1289" width="6.21875" customWidth="1"/>
    <col min="1290" max="1290" width="7.44140625" customWidth="1"/>
    <col min="1291" max="1291" width="8.109375" customWidth="1"/>
    <col min="1292" max="1292" width="7.77734375" customWidth="1"/>
    <col min="1293" max="1293" width="6.21875" customWidth="1"/>
    <col min="1294" max="1294" width="2" customWidth="1"/>
    <col min="1295" max="1295" width="7.44140625" customWidth="1"/>
    <col min="1296" max="1296" width="6.88671875" customWidth="1"/>
    <col min="1297" max="1297" width="7.77734375" customWidth="1"/>
    <col min="1298" max="1300" width="2.109375" customWidth="1"/>
    <col min="1301" max="1301" width="1.77734375" customWidth="1"/>
    <col min="1302" max="1303" width="4.33203125" customWidth="1"/>
    <col min="1304" max="1304" width="4.6640625" customWidth="1"/>
    <col min="1305" max="1305" width="5.88671875" customWidth="1"/>
    <col min="1306" max="1306" width="12.44140625" customWidth="1"/>
    <col min="1307" max="1307" width="9" customWidth="1"/>
    <col min="1308" max="1308" width="4.109375" customWidth="1"/>
    <col min="1309" max="1309" width="19.33203125" customWidth="1"/>
    <col min="1310" max="1310" width="6.33203125" customWidth="1"/>
    <col min="1311" max="1311" width="9.21875" customWidth="1"/>
    <col min="1312" max="1313" width="6.88671875" customWidth="1"/>
    <col min="1314" max="1314" width="3" customWidth="1"/>
    <col min="1315" max="1315" width="3.77734375" customWidth="1"/>
    <col min="1316" max="1318" width="6.21875" customWidth="1"/>
    <col min="1319" max="1319" width="5" customWidth="1"/>
    <col min="1320" max="1320" width="3.33203125" customWidth="1"/>
    <col min="1321" max="1321" width="5" customWidth="1"/>
    <col min="1322" max="1322" width="6.21875" customWidth="1"/>
    <col min="1323" max="1327" width="5" customWidth="1"/>
    <col min="1328" max="1329" width="6.88671875" customWidth="1"/>
    <col min="1330" max="1536" width="9"/>
    <col min="1537" max="1537" width="3.109375" customWidth="1"/>
    <col min="1538" max="1538" width="2.44140625" customWidth="1"/>
    <col min="1539" max="1539" width="2.77734375" customWidth="1"/>
    <col min="1540" max="1540" width="6" customWidth="1"/>
    <col min="1541" max="1541" width="6.21875" customWidth="1"/>
    <col min="1542" max="1542" width="8.77734375" customWidth="1"/>
    <col min="1543" max="1543" width="5.6640625" customWidth="1"/>
    <col min="1544" max="1544" width="7.77734375" customWidth="1"/>
    <col min="1545" max="1545" width="6.21875" customWidth="1"/>
    <col min="1546" max="1546" width="7.44140625" customWidth="1"/>
    <col min="1547" max="1547" width="8.109375" customWidth="1"/>
    <col min="1548" max="1548" width="7.77734375" customWidth="1"/>
    <col min="1549" max="1549" width="6.21875" customWidth="1"/>
    <col min="1550" max="1550" width="2" customWidth="1"/>
    <col min="1551" max="1551" width="7.44140625" customWidth="1"/>
    <col min="1552" max="1552" width="6.88671875" customWidth="1"/>
    <col min="1553" max="1553" width="7.77734375" customWidth="1"/>
    <col min="1554" max="1556" width="2.109375" customWidth="1"/>
    <col min="1557" max="1557" width="1.77734375" customWidth="1"/>
    <col min="1558" max="1559" width="4.33203125" customWidth="1"/>
    <col min="1560" max="1560" width="4.6640625" customWidth="1"/>
    <col min="1561" max="1561" width="5.88671875" customWidth="1"/>
    <col min="1562" max="1562" width="12.44140625" customWidth="1"/>
    <col min="1563" max="1563" width="9" customWidth="1"/>
    <col min="1564" max="1564" width="4.109375" customWidth="1"/>
    <col min="1565" max="1565" width="19.33203125" customWidth="1"/>
    <col min="1566" max="1566" width="6.33203125" customWidth="1"/>
    <col min="1567" max="1567" width="9.21875" customWidth="1"/>
    <col min="1568" max="1569" width="6.88671875" customWidth="1"/>
    <col min="1570" max="1570" width="3" customWidth="1"/>
    <col min="1571" max="1571" width="3.77734375" customWidth="1"/>
    <col min="1572" max="1574" width="6.21875" customWidth="1"/>
    <col min="1575" max="1575" width="5" customWidth="1"/>
    <col min="1576" max="1576" width="3.33203125" customWidth="1"/>
    <col min="1577" max="1577" width="5" customWidth="1"/>
    <col min="1578" max="1578" width="6.21875" customWidth="1"/>
    <col min="1579" max="1583" width="5" customWidth="1"/>
    <col min="1584" max="1585" width="6.88671875" customWidth="1"/>
    <col min="1586" max="1792" width="9"/>
    <col min="1793" max="1793" width="3.109375" customWidth="1"/>
    <col min="1794" max="1794" width="2.44140625" customWidth="1"/>
    <col min="1795" max="1795" width="2.77734375" customWidth="1"/>
    <col min="1796" max="1796" width="6" customWidth="1"/>
    <col min="1797" max="1797" width="6.21875" customWidth="1"/>
    <col min="1798" max="1798" width="8.77734375" customWidth="1"/>
    <col min="1799" max="1799" width="5.6640625" customWidth="1"/>
    <col min="1800" max="1800" width="7.77734375" customWidth="1"/>
    <col min="1801" max="1801" width="6.21875" customWidth="1"/>
    <col min="1802" max="1802" width="7.44140625" customWidth="1"/>
    <col min="1803" max="1803" width="8.109375" customWidth="1"/>
    <col min="1804" max="1804" width="7.77734375" customWidth="1"/>
    <col min="1805" max="1805" width="6.21875" customWidth="1"/>
    <col min="1806" max="1806" width="2" customWidth="1"/>
    <col min="1807" max="1807" width="7.44140625" customWidth="1"/>
    <col min="1808" max="1808" width="6.88671875" customWidth="1"/>
    <col min="1809" max="1809" width="7.77734375" customWidth="1"/>
    <col min="1810" max="1812" width="2.109375" customWidth="1"/>
    <col min="1813" max="1813" width="1.77734375" customWidth="1"/>
    <col min="1814" max="1815" width="4.33203125" customWidth="1"/>
    <col min="1816" max="1816" width="4.6640625" customWidth="1"/>
    <col min="1817" max="1817" width="5.88671875" customWidth="1"/>
    <col min="1818" max="1818" width="12.44140625" customWidth="1"/>
    <col min="1819" max="1819" width="9" customWidth="1"/>
    <col min="1820" max="1820" width="4.109375" customWidth="1"/>
    <col min="1821" max="1821" width="19.33203125" customWidth="1"/>
    <col min="1822" max="1822" width="6.33203125" customWidth="1"/>
    <col min="1823" max="1823" width="9.21875" customWidth="1"/>
    <col min="1824" max="1825" width="6.88671875" customWidth="1"/>
    <col min="1826" max="1826" width="3" customWidth="1"/>
    <col min="1827" max="1827" width="3.77734375" customWidth="1"/>
    <col min="1828" max="1830" width="6.21875" customWidth="1"/>
    <col min="1831" max="1831" width="5" customWidth="1"/>
    <col min="1832" max="1832" width="3.33203125" customWidth="1"/>
    <col min="1833" max="1833" width="5" customWidth="1"/>
    <col min="1834" max="1834" width="6.21875" customWidth="1"/>
    <col min="1835" max="1839" width="5" customWidth="1"/>
    <col min="1840" max="1841" width="6.88671875" customWidth="1"/>
    <col min="1842" max="2048" width="9"/>
    <col min="2049" max="2049" width="3.109375" customWidth="1"/>
    <col min="2050" max="2050" width="2.44140625" customWidth="1"/>
    <col min="2051" max="2051" width="2.77734375" customWidth="1"/>
    <col min="2052" max="2052" width="6" customWidth="1"/>
    <col min="2053" max="2053" width="6.21875" customWidth="1"/>
    <col min="2054" max="2054" width="8.77734375" customWidth="1"/>
    <col min="2055" max="2055" width="5.6640625" customWidth="1"/>
    <col min="2056" max="2056" width="7.77734375" customWidth="1"/>
    <col min="2057" max="2057" width="6.21875" customWidth="1"/>
    <col min="2058" max="2058" width="7.44140625" customWidth="1"/>
    <col min="2059" max="2059" width="8.109375" customWidth="1"/>
    <col min="2060" max="2060" width="7.77734375" customWidth="1"/>
    <col min="2061" max="2061" width="6.21875" customWidth="1"/>
    <col min="2062" max="2062" width="2" customWidth="1"/>
    <col min="2063" max="2063" width="7.44140625" customWidth="1"/>
    <col min="2064" max="2064" width="6.88671875" customWidth="1"/>
    <col min="2065" max="2065" width="7.77734375" customWidth="1"/>
    <col min="2066" max="2068" width="2.109375" customWidth="1"/>
    <col min="2069" max="2069" width="1.77734375" customWidth="1"/>
    <col min="2070" max="2071" width="4.33203125" customWidth="1"/>
    <col min="2072" max="2072" width="4.6640625" customWidth="1"/>
    <col min="2073" max="2073" width="5.88671875" customWidth="1"/>
    <col min="2074" max="2074" width="12.44140625" customWidth="1"/>
    <col min="2075" max="2075" width="9" customWidth="1"/>
    <col min="2076" max="2076" width="4.109375" customWidth="1"/>
    <col min="2077" max="2077" width="19.33203125" customWidth="1"/>
    <col min="2078" max="2078" width="6.33203125" customWidth="1"/>
    <col min="2079" max="2079" width="9.21875" customWidth="1"/>
    <col min="2080" max="2081" width="6.88671875" customWidth="1"/>
    <col min="2082" max="2082" width="3" customWidth="1"/>
    <col min="2083" max="2083" width="3.77734375" customWidth="1"/>
    <col min="2084" max="2086" width="6.21875" customWidth="1"/>
    <col min="2087" max="2087" width="5" customWidth="1"/>
    <col min="2088" max="2088" width="3.33203125" customWidth="1"/>
    <col min="2089" max="2089" width="5" customWidth="1"/>
    <col min="2090" max="2090" width="6.21875" customWidth="1"/>
    <col min="2091" max="2095" width="5" customWidth="1"/>
    <col min="2096" max="2097" width="6.88671875" customWidth="1"/>
    <col min="2098" max="2304" width="9"/>
    <col min="2305" max="2305" width="3.109375" customWidth="1"/>
    <col min="2306" max="2306" width="2.44140625" customWidth="1"/>
    <col min="2307" max="2307" width="2.77734375" customWidth="1"/>
    <col min="2308" max="2308" width="6" customWidth="1"/>
    <col min="2309" max="2309" width="6.21875" customWidth="1"/>
    <col min="2310" max="2310" width="8.77734375" customWidth="1"/>
    <col min="2311" max="2311" width="5.6640625" customWidth="1"/>
    <col min="2312" max="2312" width="7.77734375" customWidth="1"/>
    <col min="2313" max="2313" width="6.21875" customWidth="1"/>
    <col min="2314" max="2314" width="7.44140625" customWidth="1"/>
    <col min="2315" max="2315" width="8.109375" customWidth="1"/>
    <col min="2316" max="2316" width="7.77734375" customWidth="1"/>
    <col min="2317" max="2317" width="6.21875" customWidth="1"/>
    <col min="2318" max="2318" width="2" customWidth="1"/>
    <col min="2319" max="2319" width="7.44140625" customWidth="1"/>
    <col min="2320" max="2320" width="6.88671875" customWidth="1"/>
    <col min="2321" max="2321" width="7.77734375" customWidth="1"/>
    <col min="2322" max="2324" width="2.109375" customWidth="1"/>
    <col min="2325" max="2325" width="1.77734375" customWidth="1"/>
    <col min="2326" max="2327" width="4.33203125" customWidth="1"/>
    <col min="2328" max="2328" width="4.6640625" customWidth="1"/>
    <col min="2329" max="2329" width="5.88671875" customWidth="1"/>
    <col min="2330" max="2330" width="12.44140625" customWidth="1"/>
    <col min="2331" max="2331" width="9" customWidth="1"/>
    <col min="2332" max="2332" width="4.109375" customWidth="1"/>
    <col min="2333" max="2333" width="19.33203125" customWidth="1"/>
    <col min="2334" max="2334" width="6.33203125" customWidth="1"/>
    <col min="2335" max="2335" width="9.21875" customWidth="1"/>
    <col min="2336" max="2337" width="6.88671875" customWidth="1"/>
    <col min="2338" max="2338" width="3" customWidth="1"/>
    <col min="2339" max="2339" width="3.77734375" customWidth="1"/>
    <col min="2340" max="2342" width="6.21875" customWidth="1"/>
    <col min="2343" max="2343" width="5" customWidth="1"/>
    <col min="2344" max="2344" width="3.33203125" customWidth="1"/>
    <col min="2345" max="2345" width="5" customWidth="1"/>
    <col min="2346" max="2346" width="6.21875" customWidth="1"/>
    <col min="2347" max="2351" width="5" customWidth="1"/>
    <col min="2352" max="2353" width="6.88671875" customWidth="1"/>
    <col min="2354" max="2560" width="9"/>
    <col min="2561" max="2561" width="3.109375" customWidth="1"/>
    <col min="2562" max="2562" width="2.44140625" customWidth="1"/>
    <col min="2563" max="2563" width="2.77734375" customWidth="1"/>
    <col min="2564" max="2564" width="6" customWidth="1"/>
    <col min="2565" max="2565" width="6.21875" customWidth="1"/>
    <col min="2566" max="2566" width="8.77734375" customWidth="1"/>
    <col min="2567" max="2567" width="5.6640625" customWidth="1"/>
    <col min="2568" max="2568" width="7.77734375" customWidth="1"/>
    <col min="2569" max="2569" width="6.21875" customWidth="1"/>
    <col min="2570" max="2570" width="7.44140625" customWidth="1"/>
    <col min="2571" max="2571" width="8.109375" customWidth="1"/>
    <col min="2572" max="2572" width="7.77734375" customWidth="1"/>
    <col min="2573" max="2573" width="6.21875" customWidth="1"/>
    <col min="2574" max="2574" width="2" customWidth="1"/>
    <col min="2575" max="2575" width="7.44140625" customWidth="1"/>
    <col min="2576" max="2576" width="6.88671875" customWidth="1"/>
    <col min="2577" max="2577" width="7.77734375" customWidth="1"/>
    <col min="2578" max="2580" width="2.109375" customWidth="1"/>
    <col min="2581" max="2581" width="1.77734375" customWidth="1"/>
    <col min="2582" max="2583" width="4.33203125" customWidth="1"/>
    <col min="2584" max="2584" width="4.6640625" customWidth="1"/>
    <col min="2585" max="2585" width="5.88671875" customWidth="1"/>
    <col min="2586" max="2586" width="12.44140625" customWidth="1"/>
    <col min="2587" max="2587" width="9" customWidth="1"/>
    <col min="2588" max="2588" width="4.109375" customWidth="1"/>
    <col min="2589" max="2589" width="19.33203125" customWidth="1"/>
    <col min="2590" max="2590" width="6.33203125" customWidth="1"/>
    <col min="2591" max="2591" width="9.21875" customWidth="1"/>
    <col min="2592" max="2593" width="6.88671875" customWidth="1"/>
    <col min="2594" max="2594" width="3" customWidth="1"/>
    <col min="2595" max="2595" width="3.77734375" customWidth="1"/>
    <col min="2596" max="2598" width="6.21875" customWidth="1"/>
    <col min="2599" max="2599" width="5" customWidth="1"/>
    <col min="2600" max="2600" width="3.33203125" customWidth="1"/>
    <col min="2601" max="2601" width="5" customWidth="1"/>
    <col min="2602" max="2602" width="6.21875" customWidth="1"/>
    <col min="2603" max="2607" width="5" customWidth="1"/>
    <col min="2608" max="2609" width="6.88671875" customWidth="1"/>
    <col min="2610" max="2816" width="9"/>
    <col min="2817" max="2817" width="3.109375" customWidth="1"/>
    <col min="2818" max="2818" width="2.44140625" customWidth="1"/>
    <col min="2819" max="2819" width="2.77734375" customWidth="1"/>
    <col min="2820" max="2820" width="6" customWidth="1"/>
    <col min="2821" max="2821" width="6.21875" customWidth="1"/>
    <col min="2822" max="2822" width="8.77734375" customWidth="1"/>
    <col min="2823" max="2823" width="5.6640625" customWidth="1"/>
    <col min="2824" max="2824" width="7.77734375" customWidth="1"/>
    <col min="2825" max="2825" width="6.21875" customWidth="1"/>
    <col min="2826" max="2826" width="7.44140625" customWidth="1"/>
    <col min="2827" max="2827" width="8.109375" customWidth="1"/>
    <col min="2828" max="2828" width="7.77734375" customWidth="1"/>
    <col min="2829" max="2829" width="6.21875" customWidth="1"/>
    <col min="2830" max="2830" width="2" customWidth="1"/>
    <col min="2831" max="2831" width="7.44140625" customWidth="1"/>
    <col min="2832" max="2832" width="6.88671875" customWidth="1"/>
    <col min="2833" max="2833" width="7.77734375" customWidth="1"/>
    <col min="2834" max="2836" width="2.109375" customWidth="1"/>
    <col min="2837" max="2837" width="1.77734375" customWidth="1"/>
    <col min="2838" max="2839" width="4.33203125" customWidth="1"/>
    <col min="2840" max="2840" width="4.6640625" customWidth="1"/>
    <col min="2841" max="2841" width="5.88671875" customWidth="1"/>
    <col min="2842" max="2842" width="12.44140625" customWidth="1"/>
    <col min="2843" max="2843" width="9" customWidth="1"/>
    <col min="2844" max="2844" width="4.109375" customWidth="1"/>
    <col min="2845" max="2845" width="19.33203125" customWidth="1"/>
    <col min="2846" max="2846" width="6.33203125" customWidth="1"/>
    <col min="2847" max="2847" width="9.21875" customWidth="1"/>
    <col min="2848" max="2849" width="6.88671875" customWidth="1"/>
    <col min="2850" max="2850" width="3" customWidth="1"/>
    <col min="2851" max="2851" width="3.77734375" customWidth="1"/>
    <col min="2852" max="2854" width="6.21875" customWidth="1"/>
    <col min="2855" max="2855" width="5" customWidth="1"/>
    <col min="2856" max="2856" width="3.33203125" customWidth="1"/>
    <col min="2857" max="2857" width="5" customWidth="1"/>
    <col min="2858" max="2858" width="6.21875" customWidth="1"/>
    <col min="2859" max="2863" width="5" customWidth="1"/>
    <col min="2864" max="2865" width="6.88671875" customWidth="1"/>
    <col min="2866" max="3072" width="9"/>
    <col min="3073" max="3073" width="3.109375" customWidth="1"/>
    <col min="3074" max="3074" width="2.44140625" customWidth="1"/>
    <col min="3075" max="3075" width="2.77734375" customWidth="1"/>
    <col min="3076" max="3076" width="6" customWidth="1"/>
    <col min="3077" max="3077" width="6.21875" customWidth="1"/>
    <col min="3078" max="3078" width="8.77734375" customWidth="1"/>
    <col min="3079" max="3079" width="5.6640625" customWidth="1"/>
    <col min="3080" max="3080" width="7.77734375" customWidth="1"/>
    <col min="3081" max="3081" width="6.21875" customWidth="1"/>
    <col min="3082" max="3082" width="7.44140625" customWidth="1"/>
    <col min="3083" max="3083" width="8.109375" customWidth="1"/>
    <col min="3084" max="3084" width="7.77734375" customWidth="1"/>
    <col min="3085" max="3085" width="6.21875" customWidth="1"/>
    <col min="3086" max="3086" width="2" customWidth="1"/>
    <col min="3087" max="3087" width="7.44140625" customWidth="1"/>
    <col min="3088" max="3088" width="6.88671875" customWidth="1"/>
    <col min="3089" max="3089" width="7.77734375" customWidth="1"/>
    <col min="3090" max="3092" width="2.109375" customWidth="1"/>
    <col min="3093" max="3093" width="1.77734375" customWidth="1"/>
    <col min="3094" max="3095" width="4.33203125" customWidth="1"/>
    <col min="3096" max="3096" width="4.6640625" customWidth="1"/>
    <col min="3097" max="3097" width="5.88671875" customWidth="1"/>
    <col min="3098" max="3098" width="12.44140625" customWidth="1"/>
    <col min="3099" max="3099" width="9" customWidth="1"/>
    <col min="3100" max="3100" width="4.109375" customWidth="1"/>
    <col min="3101" max="3101" width="19.33203125" customWidth="1"/>
    <col min="3102" max="3102" width="6.33203125" customWidth="1"/>
    <col min="3103" max="3103" width="9.21875" customWidth="1"/>
    <col min="3104" max="3105" width="6.88671875" customWidth="1"/>
    <col min="3106" max="3106" width="3" customWidth="1"/>
    <col min="3107" max="3107" width="3.77734375" customWidth="1"/>
    <col min="3108" max="3110" width="6.21875" customWidth="1"/>
    <col min="3111" max="3111" width="5" customWidth="1"/>
    <col min="3112" max="3112" width="3.33203125" customWidth="1"/>
    <col min="3113" max="3113" width="5" customWidth="1"/>
    <col min="3114" max="3114" width="6.21875" customWidth="1"/>
    <col min="3115" max="3119" width="5" customWidth="1"/>
    <col min="3120" max="3121" width="6.88671875" customWidth="1"/>
    <col min="3122" max="3328" width="9"/>
    <col min="3329" max="3329" width="3.109375" customWidth="1"/>
    <col min="3330" max="3330" width="2.44140625" customWidth="1"/>
    <col min="3331" max="3331" width="2.77734375" customWidth="1"/>
    <col min="3332" max="3332" width="6" customWidth="1"/>
    <col min="3333" max="3333" width="6.21875" customWidth="1"/>
    <col min="3334" max="3334" width="8.77734375" customWidth="1"/>
    <col min="3335" max="3335" width="5.6640625" customWidth="1"/>
    <col min="3336" max="3336" width="7.77734375" customWidth="1"/>
    <col min="3337" max="3337" width="6.21875" customWidth="1"/>
    <col min="3338" max="3338" width="7.44140625" customWidth="1"/>
    <col min="3339" max="3339" width="8.109375" customWidth="1"/>
    <col min="3340" max="3340" width="7.77734375" customWidth="1"/>
    <col min="3341" max="3341" width="6.21875" customWidth="1"/>
    <col min="3342" max="3342" width="2" customWidth="1"/>
    <col min="3343" max="3343" width="7.44140625" customWidth="1"/>
    <col min="3344" max="3344" width="6.88671875" customWidth="1"/>
    <col min="3345" max="3345" width="7.77734375" customWidth="1"/>
    <col min="3346" max="3348" width="2.109375" customWidth="1"/>
    <col min="3349" max="3349" width="1.77734375" customWidth="1"/>
    <col min="3350" max="3351" width="4.33203125" customWidth="1"/>
    <col min="3352" max="3352" width="4.6640625" customWidth="1"/>
    <col min="3353" max="3353" width="5.88671875" customWidth="1"/>
    <col min="3354" max="3354" width="12.44140625" customWidth="1"/>
    <col min="3355" max="3355" width="9" customWidth="1"/>
    <col min="3356" max="3356" width="4.109375" customWidth="1"/>
    <col min="3357" max="3357" width="19.33203125" customWidth="1"/>
    <col min="3358" max="3358" width="6.33203125" customWidth="1"/>
    <col min="3359" max="3359" width="9.21875" customWidth="1"/>
    <col min="3360" max="3361" width="6.88671875" customWidth="1"/>
    <col min="3362" max="3362" width="3" customWidth="1"/>
    <col min="3363" max="3363" width="3.77734375" customWidth="1"/>
    <col min="3364" max="3366" width="6.21875" customWidth="1"/>
    <col min="3367" max="3367" width="5" customWidth="1"/>
    <col min="3368" max="3368" width="3.33203125" customWidth="1"/>
    <col min="3369" max="3369" width="5" customWidth="1"/>
    <col min="3370" max="3370" width="6.21875" customWidth="1"/>
    <col min="3371" max="3375" width="5" customWidth="1"/>
    <col min="3376" max="3377" width="6.88671875" customWidth="1"/>
    <col min="3378" max="3584" width="9"/>
    <col min="3585" max="3585" width="3.109375" customWidth="1"/>
    <col min="3586" max="3586" width="2.44140625" customWidth="1"/>
    <col min="3587" max="3587" width="2.77734375" customWidth="1"/>
    <col min="3588" max="3588" width="6" customWidth="1"/>
    <col min="3589" max="3589" width="6.21875" customWidth="1"/>
    <col min="3590" max="3590" width="8.77734375" customWidth="1"/>
    <col min="3591" max="3591" width="5.6640625" customWidth="1"/>
    <col min="3592" max="3592" width="7.77734375" customWidth="1"/>
    <col min="3593" max="3593" width="6.21875" customWidth="1"/>
    <col min="3594" max="3594" width="7.44140625" customWidth="1"/>
    <col min="3595" max="3595" width="8.109375" customWidth="1"/>
    <col min="3596" max="3596" width="7.77734375" customWidth="1"/>
    <col min="3597" max="3597" width="6.21875" customWidth="1"/>
    <col min="3598" max="3598" width="2" customWidth="1"/>
    <col min="3599" max="3599" width="7.44140625" customWidth="1"/>
    <col min="3600" max="3600" width="6.88671875" customWidth="1"/>
    <col min="3601" max="3601" width="7.77734375" customWidth="1"/>
    <col min="3602" max="3604" width="2.109375" customWidth="1"/>
    <col min="3605" max="3605" width="1.77734375" customWidth="1"/>
    <col min="3606" max="3607" width="4.33203125" customWidth="1"/>
    <col min="3608" max="3608" width="4.6640625" customWidth="1"/>
    <col min="3609" max="3609" width="5.88671875" customWidth="1"/>
    <col min="3610" max="3610" width="12.44140625" customWidth="1"/>
    <col min="3611" max="3611" width="9" customWidth="1"/>
    <col min="3612" max="3612" width="4.109375" customWidth="1"/>
    <col min="3613" max="3613" width="19.33203125" customWidth="1"/>
    <col min="3614" max="3614" width="6.33203125" customWidth="1"/>
    <col min="3615" max="3615" width="9.21875" customWidth="1"/>
    <col min="3616" max="3617" width="6.88671875" customWidth="1"/>
    <col min="3618" max="3618" width="3" customWidth="1"/>
    <col min="3619" max="3619" width="3.77734375" customWidth="1"/>
    <col min="3620" max="3622" width="6.21875" customWidth="1"/>
    <col min="3623" max="3623" width="5" customWidth="1"/>
    <col min="3624" max="3624" width="3.33203125" customWidth="1"/>
    <col min="3625" max="3625" width="5" customWidth="1"/>
    <col min="3626" max="3626" width="6.21875" customWidth="1"/>
    <col min="3627" max="3631" width="5" customWidth="1"/>
    <col min="3632" max="3633" width="6.88671875" customWidth="1"/>
    <col min="3634" max="3840" width="9"/>
    <col min="3841" max="3841" width="3.109375" customWidth="1"/>
    <col min="3842" max="3842" width="2.44140625" customWidth="1"/>
    <col min="3843" max="3843" width="2.77734375" customWidth="1"/>
    <col min="3844" max="3844" width="6" customWidth="1"/>
    <col min="3845" max="3845" width="6.21875" customWidth="1"/>
    <col min="3846" max="3846" width="8.77734375" customWidth="1"/>
    <col min="3847" max="3847" width="5.6640625" customWidth="1"/>
    <col min="3848" max="3848" width="7.77734375" customWidth="1"/>
    <col min="3849" max="3849" width="6.21875" customWidth="1"/>
    <col min="3850" max="3850" width="7.44140625" customWidth="1"/>
    <col min="3851" max="3851" width="8.109375" customWidth="1"/>
    <col min="3852" max="3852" width="7.77734375" customWidth="1"/>
    <col min="3853" max="3853" width="6.21875" customWidth="1"/>
    <col min="3854" max="3854" width="2" customWidth="1"/>
    <col min="3855" max="3855" width="7.44140625" customWidth="1"/>
    <col min="3856" max="3856" width="6.88671875" customWidth="1"/>
    <col min="3857" max="3857" width="7.77734375" customWidth="1"/>
    <col min="3858" max="3860" width="2.109375" customWidth="1"/>
    <col min="3861" max="3861" width="1.77734375" customWidth="1"/>
    <col min="3862" max="3863" width="4.33203125" customWidth="1"/>
    <col min="3864" max="3864" width="4.6640625" customWidth="1"/>
    <col min="3865" max="3865" width="5.88671875" customWidth="1"/>
    <col min="3866" max="3866" width="12.44140625" customWidth="1"/>
    <col min="3867" max="3867" width="9" customWidth="1"/>
    <col min="3868" max="3868" width="4.109375" customWidth="1"/>
    <col min="3869" max="3869" width="19.33203125" customWidth="1"/>
    <col min="3870" max="3870" width="6.33203125" customWidth="1"/>
    <col min="3871" max="3871" width="9.21875" customWidth="1"/>
    <col min="3872" max="3873" width="6.88671875" customWidth="1"/>
    <col min="3874" max="3874" width="3" customWidth="1"/>
    <col min="3875" max="3875" width="3.77734375" customWidth="1"/>
    <col min="3876" max="3878" width="6.21875" customWidth="1"/>
    <col min="3879" max="3879" width="5" customWidth="1"/>
    <col min="3880" max="3880" width="3.33203125" customWidth="1"/>
    <col min="3881" max="3881" width="5" customWidth="1"/>
    <col min="3882" max="3882" width="6.21875" customWidth="1"/>
    <col min="3883" max="3887" width="5" customWidth="1"/>
    <col min="3888" max="3889" width="6.88671875" customWidth="1"/>
    <col min="3890" max="4096" width="9"/>
    <col min="4097" max="4097" width="3.109375" customWidth="1"/>
    <col min="4098" max="4098" width="2.44140625" customWidth="1"/>
    <col min="4099" max="4099" width="2.77734375" customWidth="1"/>
    <col min="4100" max="4100" width="6" customWidth="1"/>
    <col min="4101" max="4101" width="6.21875" customWidth="1"/>
    <col min="4102" max="4102" width="8.77734375" customWidth="1"/>
    <col min="4103" max="4103" width="5.6640625" customWidth="1"/>
    <col min="4104" max="4104" width="7.77734375" customWidth="1"/>
    <col min="4105" max="4105" width="6.21875" customWidth="1"/>
    <col min="4106" max="4106" width="7.44140625" customWidth="1"/>
    <col min="4107" max="4107" width="8.109375" customWidth="1"/>
    <col min="4108" max="4108" width="7.77734375" customWidth="1"/>
    <col min="4109" max="4109" width="6.21875" customWidth="1"/>
    <col min="4110" max="4110" width="2" customWidth="1"/>
    <col min="4111" max="4111" width="7.44140625" customWidth="1"/>
    <col min="4112" max="4112" width="6.88671875" customWidth="1"/>
    <col min="4113" max="4113" width="7.77734375" customWidth="1"/>
    <col min="4114" max="4116" width="2.109375" customWidth="1"/>
    <col min="4117" max="4117" width="1.77734375" customWidth="1"/>
    <col min="4118" max="4119" width="4.33203125" customWidth="1"/>
    <col min="4120" max="4120" width="4.6640625" customWidth="1"/>
    <col min="4121" max="4121" width="5.88671875" customWidth="1"/>
    <col min="4122" max="4122" width="12.44140625" customWidth="1"/>
    <col min="4123" max="4123" width="9" customWidth="1"/>
    <col min="4124" max="4124" width="4.109375" customWidth="1"/>
    <col min="4125" max="4125" width="19.33203125" customWidth="1"/>
    <col min="4126" max="4126" width="6.33203125" customWidth="1"/>
    <col min="4127" max="4127" width="9.21875" customWidth="1"/>
    <col min="4128" max="4129" width="6.88671875" customWidth="1"/>
    <col min="4130" max="4130" width="3" customWidth="1"/>
    <col min="4131" max="4131" width="3.77734375" customWidth="1"/>
    <col min="4132" max="4134" width="6.21875" customWidth="1"/>
    <col min="4135" max="4135" width="5" customWidth="1"/>
    <col min="4136" max="4136" width="3.33203125" customWidth="1"/>
    <col min="4137" max="4137" width="5" customWidth="1"/>
    <col min="4138" max="4138" width="6.21875" customWidth="1"/>
    <col min="4139" max="4143" width="5" customWidth="1"/>
    <col min="4144" max="4145" width="6.88671875" customWidth="1"/>
    <col min="4146" max="4352" width="9"/>
    <col min="4353" max="4353" width="3.109375" customWidth="1"/>
    <col min="4354" max="4354" width="2.44140625" customWidth="1"/>
    <col min="4355" max="4355" width="2.77734375" customWidth="1"/>
    <col min="4356" max="4356" width="6" customWidth="1"/>
    <col min="4357" max="4357" width="6.21875" customWidth="1"/>
    <col min="4358" max="4358" width="8.77734375" customWidth="1"/>
    <col min="4359" max="4359" width="5.6640625" customWidth="1"/>
    <col min="4360" max="4360" width="7.77734375" customWidth="1"/>
    <col min="4361" max="4361" width="6.21875" customWidth="1"/>
    <col min="4362" max="4362" width="7.44140625" customWidth="1"/>
    <col min="4363" max="4363" width="8.109375" customWidth="1"/>
    <col min="4364" max="4364" width="7.77734375" customWidth="1"/>
    <col min="4365" max="4365" width="6.21875" customWidth="1"/>
    <col min="4366" max="4366" width="2" customWidth="1"/>
    <col min="4367" max="4367" width="7.44140625" customWidth="1"/>
    <col min="4368" max="4368" width="6.88671875" customWidth="1"/>
    <col min="4369" max="4369" width="7.77734375" customWidth="1"/>
    <col min="4370" max="4372" width="2.109375" customWidth="1"/>
    <col min="4373" max="4373" width="1.77734375" customWidth="1"/>
    <col min="4374" max="4375" width="4.33203125" customWidth="1"/>
    <col min="4376" max="4376" width="4.6640625" customWidth="1"/>
    <col min="4377" max="4377" width="5.88671875" customWidth="1"/>
    <col min="4378" max="4378" width="12.44140625" customWidth="1"/>
    <col min="4379" max="4379" width="9" customWidth="1"/>
    <col min="4380" max="4380" width="4.109375" customWidth="1"/>
    <col min="4381" max="4381" width="19.33203125" customWidth="1"/>
    <col min="4382" max="4382" width="6.33203125" customWidth="1"/>
    <col min="4383" max="4383" width="9.21875" customWidth="1"/>
    <col min="4384" max="4385" width="6.88671875" customWidth="1"/>
    <col min="4386" max="4386" width="3" customWidth="1"/>
    <col min="4387" max="4387" width="3.77734375" customWidth="1"/>
    <col min="4388" max="4390" width="6.21875" customWidth="1"/>
    <col min="4391" max="4391" width="5" customWidth="1"/>
    <col min="4392" max="4392" width="3.33203125" customWidth="1"/>
    <col min="4393" max="4393" width="5" customWidth="1"/>
    <col min="4394" max="4394" width="6.21875" customWidth="1"/>
    <col min="4395" max="4399" width="5" customWidth="1"/>
    <col min="4400" max="4401" width="6.88671875" customWidth="1"/>
    <col min="4402" max="4608" width="9"/>
    <col min="4609" max="4609" width="3.109375" customWidth="1"/>
    <col min="4610" max="4610" width="2.44140625" customWidth="1"/>
    <col min="4611" max="4611" width="2.77734375" customWidth="1"/>
    <col min="4612" max="4612" width="6" customWidth="1"/>
    <col min="4613" max="4613" width="6.21875" customWidth="1"/>
    <col min="4614" max="4614" width="8.77734375" customWidth="1"/>
    <col min="4615" max="4615" width="5.6640625" customWidth="1"/>
    <col min="4616" max="4616" width="7.77734375" customWidth="1"/>
    <col min="4617" max="4617" width="6.21875" customWidth="1"/>
    <col min="4618" max="4618" width="7.44140625" customWidth="1"/>
    <col min="4619" max="4619" width="8.109375" customWidth="1"/>
    <col min="4620" max="4620" width="7.77734375" customWidth="1"/>
    <col min="4621" max="4621" width="6.21875" customWidth="1"/>
    <col min="4622" max="4622" width="2" customWidth="1"/>
    <col min="4623" max="4623" width="7.44140625" customWidth="1"/>
    <col min="4624" max="4624" width="6.88671875" customWidth="1"/>
    <col min="4625" max="4625" width="7.77734375" customWidth="1"/>
    <col min="4626" max="4628" width="2.109375" customWidth="1"/>
    <col min="4629" max="4629" width="1.77734375" customWidth="1"/>
    <col min="4630" max="4631" width="4.33203125" customWidth="1"/>
    <col min="4632" max="4632" width="4.6640625" customWidth="1"/>
    <col min="4633" max="4633" width="5.88671875" customWidth="1"/>
    <col min="4634" max="4634" width="12.44140625" customWidth="1"/>
    <col min="4635" max="4635" width="9" customWidth="1"/>
    <col min="4636" max="4636" width="4.109375" customWidth="1"/>
    <col min="4637" max="4637" width="19.33203125" customWidth="1"/>
    <col min="4638" max="4638" width="6.33203125" customWidth="1"/>
    <col min="4639" max="4639" width="9.21875" customWidth="1"/>
    <col min="4640" max="4641" width="6.88671875" customWidth="1"/>
    <col min="4642" max="4642" width="3" customWidth="1"/>
    <col min="4643" max="4643" width="3.77734375" customWidth="1"/>
    <col min="4644" max="4646" width="6.21875" customWidth="1"/>
    <col min="4647" max="4647" width="5" customWidth="1"/>
    <col min="4648" max="4648" width="3.33203125" customWidth="1"/>
    <col min="4649" max="4649" width="5" customWidth="1"/>
    <col min="4650" max="4650" width="6.21875" customWidth="1"/>
    <col min="4651" max="4655" width="5" customWidth="1"/>
    <col min="4656" max="4657" width="6.88671875" customWidth="1"/>
    <col min="4658" max="4864" width="9"/>
    <col min="4865" max="4865" width="3.109375" customWidth="1"/>
    <col min="4866" max="4866" width="2.44140625" customWidth="1"/>
    <col min="4867" max="4867" width="2.77734375" customWidth="1"/>
    <col min="4868" max="4868" width="6" customWidth="1"/>
    <col min="4869" max="4869" width="6.21875" customWidth="1"/>
    <col min="4870" max="4870" width="8.77734375" customWidth="1"/>
    <col min="4871" max="4871" width="5.6640625" customWidth="1"/>
    <col min="4872" max="4872" width="7.77734375" customWidth="1"/>
    <col min="4873" max="4873" width="6.21875" customWidth="1"/>
    <col min="4874" max="4874" width="7.44140625" customWidth="1"/>
    <col min="4875" max="4875" width="8.109375" customWidth="1"/>
    <col min="4876" max="4876" width="7.77734375" customWidth="1"/>
    <col min="4877" max="4877" width="6.21875" customWidth="1"/>
    <col min="4878" max="4878" width="2" customWidth="1"/>
    <col min="4879" max="4879" width="7.44140625" customWidth="1"/>
    <col min="4880" max="4880" width="6.88671875" customWidth="1"/>
    <col min="4881" max="4881" width="7.77734375" customWidth="1"/>
    <col min="4882" max="4884" width="2.109375" customWidth="1"/>
    <col min="4885" max="4885" width="1.77734375" customWidth="1"/>
    <col min="4886" max="4887" width="4.33203125" customWidth="1"/>
    <col min="4888" max="4888" width="4.6640625" customWidth="1"/>
    <col min="4889" max="4889" width="5.88671875" customWidth="1"/>
    <col min="4890" max="4890" width="12.44140625" customWidth="1"/>
    <col min="4891" max="4891" width="9" customWidth="1"/>
    <col min="4892" max="4892" width="4.109375" customWidth="1"/>
    <col min="4893" max="4893" width="19.33203125" customWidth="1"/>
    <col min="4894" max="4894" width="6.33203125" customWidth="1"/>
    <col min="4895" max="4895" width="9.21875" customWidth="1"/>
    <col min="4896" max="4897" width="6.88671875" customWidth="1"/>
    <col min="4898" max="4898" width="3" customWidth="1"/>
    <col min="4899" max="4899" width="3.77734375" customWidth="1"/>
    <col min="4900" max="4902" width="6.21875" customWidth="1"/>
    <col min="4903" max="4903" width="5" customWidth="1"/>
    <col min="4904" max="4904" width="3.33203125" customWidth="1"/>
    <col min="4905" max="4905" width="5" customWidth="1"/>
    <col min="4906" max="4906" width="6.21875" customWidth="1"/>
    <col min="4907" max="4911" width="5" customWidth="1"/>
    <col min="4912" max="4913" width="6.88671875" customWidth="1"/>
    <col min="4914" max="5120" width="9"/>
    <col min="5121" max="5121" width="3.109375" customWidth="1"/>
    <col min="5122" max="5122" width="2.44140625" customWidth="1"/>
    <col min="5123" max="5123" width="2.77734375" customWidth="1"/>
    <col min="5124" max="5124" width="6" customWidth="1"/>
    <col min="5125" max="5125" width="6.21875" customWidth="1"/>
    <col min="5126" max="5126" width="8.77734375" customWidth="1"/>
    <col min="5127" max="5127" width="5.6640625" customWidth="1"/>
    <col min="5128" max="5128" width="7.77734375" customWidth="1"/>
    <col min="5129" max="5129" width="6.21875" customWidth="1"/>
    <col min="5130" max="5130" width="7.44140625" customWidth="1"/>
    <col min="5131" max="5131" width="8.109375" customWidth="1"/>
    <col min="5132" max="5132" width="7.77734375" customWidth="1"/>
    <col min="5133" max="5133" width="6.21875" customWidth="1"/>
    <col min="5134" max="5134" width="2" customWidth="1"/>
    <col min="5135" max="5135" width="7.44140625" customWidth="1"/>
    <col min="5136" max="5136" width="6.88671875" customWidth="1"/>
    <col min="5137" max="5137" width="7.77734375" customWidth="1"/>
    <col min="5138" max="5140" width="2.109375" customWidth="1"/>
    <col min="5141" max="5141" width="1.77734375" customWidth="1"/>
    <col min="5142" max="5143" width="4.33203125" customWidth="1"/>
    <col min="5144" max="5144" width="4.6640625" customWidth="1"/>
    <col min="5145" max="5145" width="5.88671875" customWidth="1"/>
    <col min="5146" max="5146" width="12.44140625" customWidth="1"/>
    <col min="5147" max="5147" width="9" customWidth="1"/>
    <col min="5148" max="5148" width="4.109375" customWidth="1"/>
    <col min="5149" max="5149" width="19.33203125" customWidth="1"/>
    <col min="5150" max="5150" width="6.33203125" customWidth="1"/>
    <col min="5151" max="5151" width="9.21875" customWidth="1"/>
    <col min="5152" max="5153" width="6.88671875" customWidth="1"/>
    <col min="5154" max="5154" width="3" customWidth="1"/>
    <col min="5155" max="5155" width="3.77734375" customWidth="1"/>
    <col min="5156" max="5158" width="6.21875" customWidth="1"/>
    <col min="5159" max="5159" width="5" customWidth="1"/>
    <col min="5160" max="5160" width="3.33203125" customWidth="1"/>
    <col min="5161" max="5161" width="5" customWidth="1"/>
    <col min="5162" max="5162" width="6.21875" customWidth="1"/>
    <col min="5163" max="5167" width="5" customWidth="1"/>
    <col min="5168" max="5169" width="6.88671875" customWidth="1"/>
    <col min="5170" max="5376" width="9"/>
    <col min="5377" max="5377" width="3.109375" customWidth="1"/>
    <col min="5378" max="5378" width="2.44140625" customWidth="1"/>
    <col min="5379" max="5379" width="2.77734375" customWidth="1"/>
    <col min="5380" max="5380" width="6" customWidth="1"/>
    <col min="5381" max="5381" width="6.21875" customWidth="1"/>
    <col min="5382" max="5382" width="8.77734375" customWidth="1"/>
    <col min="5383" max="5383" width="5.6640625" customWidth="1"/>
    <col min="5384" max="5384" width="7.77734375" customWidth="1"/>
    <col min="5385" max="5385" width="6.21875" customWidth="1"/>
    <col min="5386" max="5386" width="7.44140625" customWidth="1"/>
    <col min="5387" max="5387" width="8.109375" customWidth="1"/>
    <col min="5388" max="5388" width="7.77734375" customWidth="1"/>
    <col min="5389" max="5389" width="6.21875" customWidth="1"/>
    <col min="5390" max="5390" width="2" customWidth="1"/>
    <col min="5391" max="5391" width="7.44140625" customWidth="1"/>
    <col min="5392" max="5392" width="6.88671875" customWidth="1"/>
    <col min="5393" max="5393" width="7.77734375" customWidth="1"/>
    <col min="5394" max="5396" width="2.109375" customWidth="1"/>
    <col min="5397" max="5397" width="1.77734375" customWidth="1"/>
    <col min="5398" max="5399" width="4.33203125" customWidth="1"/>
    <col min="5400" max="5400" width="4.6640625" customWidth="1"/>
    <col min="5401" max="5401" width="5.88671875" customWidth="1"/>
    <col min="5402" max="5402" width="12.44140625" customWidth="1"/>
    <col min="5403" max="5403" width="9" customWidth="1"/>
    <col min="5404" max="5404" width="4.109375" customWidth="1"/>
    <col min="5405" max="5405" width="19.33203125" customWidth="1"/>
    <col min="5406" max="5406" width="6.33203125" customWidth="1"/>
    <col min="5407" max="5407" width="9.21875" customWidth="1"/>
    <col min="5408" max="5409" width="6.88671875" customWidth="1"/>
    <col min="5410" max="5410" width="3" customWidth="1"/>
    <col min="5411" max="5411" width="3.77734375" customWidth="1"/>
    <col min="5412" max="5414" width="6.21875" customWidth="1"/>
    <col min="5415" max="5415" width="5" customWidth="1"/>
    <col min="5416" max="5416" width="3.33203125" customWidth="1"/>
    <col min="5417" max="5417" width="5" customWidth="1"/>
    <col min="5418" max="5418" width="6.21875" customWidth="1"/>
    <col min="5419" max="5423" width="5" customWidth="1"/>
    <col min="5424" max="5425" width="6.88671875" customWidth="1"/>
    <col min="5426" max="5632" width="9"/>
    <col min="5633" max="5633" width="3.109375" customWidth="1"/>
    <col min="5634" max="5634" width="2.44140625" customWidth="1"/>
    <col min="5635" max="5635" width="2.77734375" customWidth="1"/>
    <col min="5636" max="5636" width="6" customWidth="1"/>
    <col min="5637" max="5637" width="6.21875" customWidth="1"/>
    <col min="5638" max="5638" width="8.77734375" customWidth="1"/>
    <col min="5639" max="5639" width="5.6640625" customWidth="1"/>
    <col min="5640" max="5640" width="7.77734375" customWidth="1"/>
    <col min="5641" max="5641" width="6.21875" customWidth="1"/>
    <col min="5642" max="5642" width="7.44140625" customWidth="1"/>
    <col min="5643" max="5643" width="8.109375" customWidth="1"/>
    <col min="5644" max="5644" width="7.77734375" customWidth="1"/>
    <col min="5645" max="5645" width="6.21875" customWidth="1"/>
    <col min="5646" max="5646" width="2" customWidth="1"/>
    <col min="5647" max="5647" width="7.44140625" customWidth="1"/>
    <col min="5648" max="5648" width="6.88671875" customWidth="1"/>
    <col min="5649" max="5649" width="7.77734375" customWidth="1"/>
    <col min="5650" max="5652" width="2.109375" customWidth="1"/>
    <col min="5653" max="5653" width="1.77734375" customWidth="1"/>
    <col min="5654" max="5655" width="4.33203125" customWidth="1"/>
    <col min="5656" max="5656" width="4.6640625" customWidth="1"/>
    <col min="5657" max="5657" width="5.88671875" customWidth="1"/>
    <col min="5658" max="5658" width="12.44140625" customWidth="1"/>
    <col min="5659" max="5659" width="9" customWidth="1"/>
    <col min="5660" max="5660" width="4.109375" customWidth="1"/>
    <col min="5661" max="5661" width="19.33203125" customWidth="1"/>
    <col min="5662" max="5662" width="6.33203125" customWidth="1"/>
    <col min="5663" max="5663" width="9.21875" customWidth="1"/>
    <col min="5664" max="5665" width="6.88671875" customWidth="1"/>
    <col min="5666" max="5666" width="3" customWidth="1"/>
    <col min="5667" max="5667" width="3.77734375" customWidth="1"/>
    <col min="5668" max="5670" width="6.21875" customWidth="1"/>
    <col min="5671" max="5671" width="5" customWidth="1"/>
    <col min="5672" max="5672" width="3.33203125" customWidth="1"/>
    <col min="5673" max="5673" width="5" customWidth="1"/>
    <col min="5674" max="5674" width="6.21875" customWidth="1"/>
    <col min="5675" max="5679" width="5" customWidth="1"/>
    <col min="5680" max="5681" width="6.88671875" customWidth="1"/>
    <col min="5682" max="5888" width="9"/>
    <col min="5889" max="5889" width="3.109375" customWidth="1"/>
    <col min="5890" max="5890" width="2.44140625" customWidth="1"/>
    <col min="5891" max="5891" width="2.77734375" customWidth="1"/>
    <col min="5892" max="5892" width="6" customWidth="1"/>
    <col min="5893" max="5893" width="6.21875" customWidth="1"/>
    <col min="5894" max="5894" width="8.77734375" customWidth="1"/>
    <col min="5895" max="5895" width="5.6640625" customWidth="1"/>
    <col min="5896" max="5896" width="7.77734375" customWidth="1"/>
    <col min="5897" max="5897" width="6.21875" customWidth="1"/>
    <col min="5898" max="5898" width="7.44140625" customWidth="1"/>
    <col min="5899" max="5899" width="8.109375" customWidth="1"/>
    <col min="5900" max="5900" width="7.77734375" customWidth="1"/>
    <col min="5901" max="5901" width="6.21875" customWidth="1"/>
    <col min="5902" max="5902" width="2" customWidth="1"/>
    <col min="5903" max="5903" width="7.44140625" customWidth="1"/>
    <col min="5904" max="5904" width="6.88671875" customWidth="1"/>
    <col min="5905" max="5905" width="7.77734375" customWidth="1"/>
    <col min="5906" max="5908" width="2.109375" customWidth="1"/>
    <col min="5909" max="5909" width="1.77734375" customWidth="1"/>
    <col min="5910" max="5911" width="4.33203125" customWidth="1"/>
    <col min="5912" max="5912" width="4.6640625" customWidth="1"/>
    <col min="5913" max="5913" width="5.88671875" customWidth="1"/>
    <col min="5914" max="5914" width="12.44140625" customWidth="1"/>
    <col min="5915" max="5915" width="9" customWidth="1"/>
    <col min="5916" max="5916" width="4.109375" customWidth="1"/>
    <col min="5917" max="5917" width="19.33203125" customWidth="1"/>
    <col min="5918" max="5918" width="6.33203125" customWidth="1"/>
    <col min="5919" max="5919" width="9.21875" customWidth="1"/>
    <col min="5920" max="5921" width="6.88671875" customWidth="1"/>
    <col min="5922" max="5922" width="3" customWidth="1"/>
    <col min="5923" max="5923" width="3.77734375" customWidth="1"/>
    <col min="5924" max="5926" width="6.21875" customWidth="1"/>
    <col min="5927" max="5927" width="5" customWidth="1"/>
    <col min="5928" max="5928" width="3.33203125" customWidth="1"/>
    <col min="5929" max="5929" width="5" customWidth="1"/>
    <col min="5930" max="5930" width="6.21875" customWidth="1"/>
    <col min="5931" max="5935" width="5" customWidth="1"/>
    <col min="5936" max="5937" width="6.88671875" customWidth="1"/>
    <col min="5938" max="6144" width="9"/>
    <col min="6145" max="6145" width="3.109375" customWidth="1"/>
    <col min="6146" max="6146" width="2.44140625" customWidth="1"/>
    <col min="6147" max="6147" width="2.77734375" customWidth="1"/>
    <col min="6148" max="6148" width="6" customWidth="1"/>
    <col min="6149" max="6149" width="6.21875" customWidth="1"/>
    <col min="6150" max="6150" width="8.77734375" customWidth="1"/>
    <col min="6151" max="6151" width="5.6640625" customWidth="1"/>
    <col min="6152" max="6152" width="7.77734375" customWidth="1"/>
    <col min="6153" max="6153" width="6.21875" customWidth="1"/>
    <col min="6154" max="6154" width="7.44140625" customWidth="1"/>
    <col min="6155" max="6155" width="8.109375" customWidth="1"/>
    <col min="6156" max="6156" width="7.77734375" customWidth="1"/>
    <col min="6157" max="6157" width="6.21875" customWidth="1"/>
    <col min="6158" max="6158" width="2" customWidth="1"/>
    <col min="6159" max="6159" width="7.44140625" customWidth="1"/>
    <col min="6160" max="6160" width="6.88671875" customWidth="1"/>
    <col min="6161" max="6161" width="7.77734375" customWidth="1"/>
    <col min="6162" max="6164" width="2.109375" customWidth="1"/>
    <col min="6165" max="6165" width="1.77734375" customWidth="1"/>
    <col min="6166" max="6167" width="4.33203125" customWidth="1"/>
    <col min="6168" max="6168" width="4.6640625" customWidth="1"/>
    <col min="6169" max="6169" width="5.88671875" customWidth="1"/>
    <col min="6170" max="6170" width="12.44140625" customWidth="1"/>
    <col min="6171" max="6171" width="9" customWidth="1"/>
    <col min="6172" max="6172" width="4.109375" customWidth="1"/>
    <col min="6173" max="6173" width="19.33203125" customWidth="1"/>
    <col min="6174" max="6174" width="6.33203125" customWidth="1"/>
    <col min="6175" max="6175" width="9.21875" customWidth="1"/>
    <col min="6176" max="6177" width="6.88671875" customWidth="1"/>
    <col min="6178" max="6178" width="3" customWidth="1"/>
    <col min="6179" max="6179" width="3.77734375" customWidth="1"/>
    <col min="6180" max="6182" width="6.21875" customWidth="1"/>
    <col min="6183" max="6183" width="5" customWidth="1"/>
    <col min="6184" max="6184" width="3.33203125" customWidth="1"/>
    <col min="6185" max="6185" width="5" customWidth="1"/>
    <col min="6186" max="6186" width="6.21875" customWidth="1"/>
    <col min="6187" max="6191" width="5" customWidth="1"/>
    <col min="6192" max="6193" width="6.88671875" customWidth="1"/>
    <col min="6194" max="6400" width="9"/>
    <col min="6401" max="6401" width="3.109375" customWidth="1"/>
    <col min="6402" max="6402" width="2.44140625" customWidth="1"/>
    <col min="6403" max="6403" width="2.77734375" customWidth="1"/>
    <col min="6404" max="6404" width="6" customWidth="1"/>
    <col min="6405" max="6405" width="6.21875" customWidth="1"/>
    <col min="6406" max="6406" width="8.77734375" customWidth="1"/>
    <col min="6407" max="6407" width="5.6640625" customWidth="1"/>
    <col min="6408" max="6408" width="7.77734375" customWidth="1"/>
    <col min="6409" max="6409" width="6.21875" customWidth="1"/>
    <col min="6410" max="6410" width="7.44140625" customWidth="1"/>
    <col min="6411" max="6411" width="8.109375" customWidth="1"/>
    <col min="6412" max="6412" width="7.77734375" customWidth="1"/>
    <col min="6413" max="6413" width="6.21875" customWidth="1"/>
    <col min="6414" max="6414" width="2" customWidth="1"/>
    <col min="6415" max="6415" width="7.44140625" customWidth="1"/>
    <col min="6416" max="6416" width="6.88671875" customWidth="1"/>
    <col min="6417" max="6417" width="7.77734375" customWidth="1"/>
    <col min="6418" max="6420" width="2.109375" customWidth="1"/>
    <col min="6421" max="6421" width="1.77734375" customWidth="1"/>
    <col min="6422" max="6423" width="4.33203125" customWidth="1"/>
    <col min="6424" max="6424" width="4.6640625" customWidth="1"/>
    <col min="6425" max="6425" width="5.88671875" customWidth="1"/>
    <col min="6426" max="6426" width="12.44140625" customWidth="1"/>
    <col min="6427" max="6427" width="9" customWidth="1"/>
    <col min="6428" max="6428" width="4.109375" customWidth="1"/>
    <col min="6429" max="6429" width="19.33203125" customWidth="1"/>
    <col min="6430" max="6430" width="6.33203125" customWidth="1"/>
    <col min="6431" max="6431" width="9.21875" customWidth="1"/>
    <col min="6432" max="6433" width="6.88671875" customWidth="1"/>
    <col min="6434" max="6434" width="3" customWidth="1"/>
    <col min="6435" max="6435" width="3.77734375" customWidth="1"/>
    <col min="6436" max="6438" width="6.21875" customWidth="1"/>
    <col min="6439" max="6439" width="5" customWidth="1"/>
    <col min="6440" max="6440" width="3.33203125" customWidth="1"/>
    <col min="6441" max="6441" width="5" customWidth="1"/>
    <col min="6442" max="6442" width="6.21875" customWidth="1"/>
    <col min="6443" max="6447" width="5" customWidth="1"/>
    <col min="6448" max="6449" width="6.88671875" customWidth="1"/>
    <col min="6450" max="6656" width="9"/>
    <col min="6657" max="6657" width="3.109375" customWidth="1"/>
    <col min="6658" max="6658" width="2.44140625" customWidth="1"/>
    <col min="6659" max="6659" width="2.77734375" customWidth="1"/>
    <col min="6660" max="6660" width="6" customWidth="1"/>
    <col min="6661" max="6661" width="6.21875" customWidth="1"/>
    <col min="6662" max="6662" width="8.77734375" customWidth="1"/>
    <col min="6663" max="6663" width="5.6640625" customWidth="1"/>
    <col min="6664" max="6664" width="7.77734375" customWidth="1"/>
    <col min="6665" max="6665" width="6.21875" customWidth="1"/>
    <col min="6666" max="6666" width="7.44140625" customWidth="1"/>
    <col min="6667" max="6667" width="8.109375" customWidth="1"/>
    <col min="6668" max="6668" width="7.77734375" customWidth="1"/>
    <col min="6669" max="6669" width="6.21875" customWidth="1"/>
    <col min="6670" max="6670" width="2" customWidth="1"/>
    <col min="6671" max="6671" width="7.44140625" customWidth="1"/>
    <col min="6672" max="6672" width="6.88671875" customWidth="1"/>
    <col min="6673" max="6673" width="7.77734375" customWidth="1"/>
    <col min="6674" max="6676" width="2.109375" customWidth="1"/>
    <col min="6677" max="6677" width="1.77734375" customWidth="1"/>
    <col min="6678" max="6679" width="4.33203125" customWidth="1"/>
    <col min="6680" max="6680" width="4.6640625" customWidth="1"/>
    <col min="6681" max="6681" width="5.88671875" customWidth="1"/>
    <col min="6682" max="6682" width="12.44140625" customWidth="1"/>
    <col min="6683" max="6683" width="9" customWidth="1"/>
    <col min="6684" max="6684" width="4.109375" customWidth="1"/>
    <col min="6685" max="6685" width="19.33203125" customWidth="1"/>
    <col min="6686" max="6686" width="6.33203125" customWidth="1"/>
    <col min="6687" max="6687" width="9.21875" customWidth="1"/>
    <col min="6688" max="6689" width="6.88671875" customWidth="1"/>
    <col min="6690" max="6690" width="3" customWidth="1"/>
    <col min="6691" max="6691" width="3.77734375" customWidth="1"/>
    <col min="6692" max="6694" width="6.21875" customWidth="1"/>
    <col min="6695" max="6695" width="5" customWidth="1"/>
    <col min="6696" max="6696" width="3.33203125" customWidth="1"/>
    <col min="6697" max="6697" width="5" customWidth="1"/>
    <col min="6698" max="6698" width="6.21875" customWidth="1"/>
    <col min="6699" max="6703" width="5" customWidth="1"/>
    <col min="6704" max="6705" width="6.88671875" customWidth="1"/>
    <col min="6706" max="6912" width="9"/>
    <col min="6913" max="6913" width="3.109375" customWidth="1"/>
    <col min="6914" max="6914" width="2.44140625" customWidth="1"/>
    <col min="6915" max="6915" width="2.77734375" customWidth="1"/>
    <col min="6916" max="6916" width="6" customWidth="1"/>
    <col min="6917" max="6917" width="6.21875" customWidth="1"/>
    <col min="6918" max="6918" width="8.77734375" customWidth="1"/>
    <col min="6919" max="6919" width="5.6640625" customWidth="1"/>
    <col min="6920" max="6920" width="7.77734375" customWidth="1"/>
    <col min="6921" max="6921" width="6.21875" customWidth="1"/>
    <col min="6922" max="6922" width="7.44140625" customWidth="1"/>
    <col min="6923" max="6923" width="8.109375" customWidth="1"/>
    <col min="6924" max="6924" width="7.77734375" customWidth="1"/>
    <col min="6925" max="6925" width="6.21875" customWidth="1"/>
    <col min="6926" max="6926" width="2" customWidth="1"/>
    <col min="6927" max="6927" width="7.44140625" customWidth="1"/>
    <col min="6928" max="6928" width="6.88671875" customWidth="1"/>
    <col min="6929" max="6929" width="7.77734375" customWidth="1"/>
    <col min="6930" max="6932" width="2.109375" customWidth="1"/>
    <col min="6933" max="6933" width="1.77734375" customWidth="1"/>
    <col min="6934" max="6935" width="4.33203125" customWidth="1"/>
    <col min="6936" max="6936" width="4.6640625" customWidth="1"/>
    <col min="6937" max="6937" width="5.88671875" customWidth="1"/>
    <col min="6938" max="6938" width="12.44140625" customWidth="1"/>
    <col min="6939" max="6939" width="9" customWidth="1"/>
    <col min="6940" max="6940" width="4.109375" customWidth="1"/>
    <col min="6941" max="6941" width="19.33203125" customWidth="1"/>
    <col min="6942" max="6942" width="6.33203125" customWidth="1"/>
    <col min="6943" max="6943" width="9.21875" customWidth="1"/>
    <col min="6944" max="6945" width="6.88671875" customWidth="1"/>
    <col min="6946" max="6946" width="3" customWidth="1"/>
    <col min="6947" max="6947" width="3.77734375" customWidth="1"/>
    <col min="6948" max="6950" width="6.21875" customWidth="1"/>
    <col min="6951" max="6951" width="5" customWidth="1"/>
    <col min="6952" max="6952" width="3.33203125" customWidth="1"/>
    <col min="6953" max="6953" width="5" customWidth="1"/>
    <col min="6954" max="6954" width="6.21875" customWidth="1"/>
    <col min="6955" max="6959" width="5" customWidth="1"/>
    <col min="6960" max="6961" width="6.88671875" customWidth="1"/>
    <col min="6962" max="7168" width="9"/>
    <col min="7169" max="7169" width="3.109375" customWidth="1"/>
    <col min="7170" max="7170" width="2.44140625" customWidth="1"/>
    <col min="7171" max="7171" width="2.77734375" customWidth="1"/>
    <col min="7172" max="7172" width="6" customWidth="1"/>
    <col min="7173" max="7173" width="6.21875" customWidth="1"/>
    <col min="7174" max="7174" width="8.77734375" customWidth="1"/>
    <col min="7175" max="7175" width="5.6640625" customWidth="1"/>
    <col min="7176" max="7176" width="7.77734375" customWidth="1"/>
    <col min="7177" max="7177" width="6.21875" customWidth="1"/>
    <col min="7178" max="7178" width="7.44140625" customWidth="1"/>
    <col min="7179" max="7179" width="8.109375" customWidth="1"/>
    <col min="7180" max="7180" width="7.77734375" customWidth="1"/>
    <col min="7181" max="7181" width="6.21875" customWidth="1"/>
    <col min="7182" max="7182" width="2" customWidth="1"/>
    <col min="7183" max="7183" width="7.44140625" customWidth="1"/>
    <col min="7184" max="7184" width="6.88671875" customWidth="1"/>
    <col min="7185" max="7185" width="7.77734375" customWidth="1"/>
    <col min="7186" max="7188" width="2.109375" customWidth="1"/>
    <col min="7189" max="7189" width="1.77734375" customWidth="1"/>
    <col min="7190" max="7191" width="4.33203125" customWidth="1"/>
    <col min="7192" max="7192" width="4.6640625" customWidth="1"/>
    <col min="7193" max="7193" width="5.88671875" customWidth="1"/>
    <col min="7194" max="7194" width="12.44140625" customWidth="1"/>
    <col min="7195" max="7195" width="9" customWidth="1"/>
    <col min="7196" max="7196" width="4.109375" customWidth="1"/>
    <col min="7197" max="7197" width="19.33203125" customWidth="1"/>
    <col min="7198" max="7198" width="6.33203125" customWidth="1"/>
    <col min="7199" max="7199" width="9.21875" customWidth="1"/>
    <col min="7200" max="7201" width="6.88671875" customWidth="1"/>
    <col min="7202" max="7202" width="3" customWidth="1"/>
    <col min="7203" max="7203" width="3.77734375" customWidth="1"/>
    <col min="7204" max="7206" width="6.21875" customWidth="1"/>
    <col min="7207" max="7207" width="5" customWidth="1"/>
    <col min="7208" max="7208" width="3.33203125" customWidth="1"/>
    <col min="7209" max="7209" width="5" customWidth="1"/>
    <col min="7210" max="7210" width="6.21875" customWidth="1"/>
    <col min="7211" max="7215" width="5" customWidth="1"/>
    <col min="7216" max="7217" width="6.88671875" customWidth="1"/>
    <col min="7218" max="7424" width="9"/>
    <col min="7425" max="7425" width="3.109375" customWidth="1"/>
    <col min="7426" max="7426" width="2.44140625" customWidth="1"/>
    <col min="7427" max="7427" width="2.77734375" customWidth="1"/>
    <col min="7428" max="7428" width="6" customWidth="1"/>
    <col min="7429" max="7429" width="6.21875" customWidth="1"/>
    <col min="7430" max="7430" width="8.77734375" customWidth="1"/>
    <col min="7431" max="7431" width="5.6640625" customWidth="1"/>
    <col min="7432" max="7432" width="7.77734375" customWidth="1"/>
    <col min="7433" max="7433" width="6.21875" customWidth="1"/>
    <col min="7434" max="7434" width="7.44140625" customWidth="1"/>
    <col min="7435" max="7435" width="8.109375" customWidth="1"/>
    <col min="7436" max="7436" width="7.77734375" customWidth="1"/>
    <col min="7437" max="7437" width="6.21875" customWidth="1"/>
    <col min="7438" max="7438" width="2" customWidth="1"/>
    <col min="7439" max="7439" width="7.44140625" customWidth="1"/>
    <col min="7440" max="7440" width="6.88671875" customWidth="1"/>
    <col min="7441" max="7441" width="7.77734375" customWidth="1"/>
    <col min="7442" max="7444" width="2.109375" customWidth="1"/>
    <col min="7445" max="7445" width="1.77734375" customWidth="1"/>
    <col min="7446" max="7447" width="4.33203125" customWidth="1"/>
    <col min="7448" max="7448" width="4.6640625" customWidth="1"/>
    <col min="7449" max="7449" width="5.88671875" customWidth="1"/>
    <col min="7450" max="7450" width="12.44140625" customWidth="1"/>
    <col min="7451" max="7451" width="9" customWidth="1"/>
    <col min="7452" max="7452" width="4.109375" customWidth="1"/>
    <col min="7453" max="7453" width="19.33203125" customWidth="1"/>
    <col min="7454" max="7454" width="6.33203125" customWidth="1"/>
    <col min="7455" max="7455" width="9.21875" customWidth="1"/>
    <col min="7456" max="7457" width="6.88671875" customWidth="1"/>
    <col min="7458" max="7458" width="3" customWidth="1"/>
    <col min="7459" max="7459" width="3.77734375" customWidth="1"/>
    <col min="7460" max="7462" width="6.21875" customWidth="1"/>
    <col min="7463" max="7463" width="5" customWidth="1"/>
    <col min="7464" max="7464" width="3.33203125" customWidth="1"/>
    <col min="7465" max="7465" width="5" customWidth="1"/>
    <col min="7466" max="7466" width="6.21875" customWidth="1"/>
    <col min="7467" max="7471" width="5" customWidth="1"/>
    <col min="7472" max="7473" width="6.88671875" customWidth="1"/>
    <col min="7474" max="7680" width="9"/>
    <col min="7681" max="7681" width="3.109375" customWidth="1"/>
    <col min="7682" max="7682" width="2.44140625" customWidth="1"/>
    <col min="7683" max="7683" width="2.77734375" customWidth="1"/>
    <col min="7684" max="7684" width="6" customWidth="1"/>
    <col min="7685" max="7685" width="6.21875" customWidth="1"/>
    <col min="7686" max="7686" width="8.77734375" customWidth="1"/>
    <col min="7687" max="7687" width="5.6640625" customWidth="1"/>
    <col min="7688" max="7688" width="7.77734375" customWidth="1"/>
    <col min="7689" max="7689" width="6.21875" customWidth="1"/>
    <col min="7690" max="7690" width="7.44140625" customWidth="1"/>
    <col min="7691" max="7691" width="8.109375" customWidth="1"/>
    <col min="7692" max="7692" width="7.77734375" customWidth="1"/>
    <col min="7693" max="7693" width="6.21875" customWidth="1"/>
    <col min="7694" max="7694" width="2" customWidth="1"/>
    <col min="7695" max="7695" width="7.44140625" customWidth="1"/>
    <col min="7696" max="7696" width="6.88671875" customWidth="1"/>
    <col min="7697" max="7697" width="7.77734375" customWidth="1"/>
    <col min="7698" max="7700" width="2.109375" customWidth="1"/>
    <col min="7701" max="7701" width="1.77734375" customWidth="1"/>
    <col min="7702" max="7703" width="4.33203125" customWidth="1"/>
    <col min="7704" max="7704" width="4.6640625" customWidth="1"/>
    <col min="7705" max="7705" width="5.88671875" customWidth="1"/>
    <col min="7706" max="7706" width="12.44140625" customWidth="1"/>
    <col min="7707" max="7707" width="9" customWidth="1"/>
    <col min="7708" max="7708" width="4.109375" customWidth="1"/>
    <col min="7709" max="7709" width="19.33203125" customWidth="1"/>
    <col min="7710" max="7710" width="6.33203125" customWidth="1"/>
    <col min="7711" max="7711" width="9.21875" customWidth="1"/>
    <col min="7712" max="7713" width="6.88671875" customWidth="1"/>
    <col min="7714" max="7714" width="3" customWidth="1"/>
    <col min="7715" max="7715" width="3.77734375" customWidth="1"/>
    <col min="7716" max="7718" width="6.21875" customWidth="1"/>
    <col min="7719" max="7719" width="5" customWidth="1"/>
    <col min="7720" max="7720" width="3.33203125" customWidth="1"/>
    <col min="7721" max="7721" width="5" customWidth="1"/>
    <col min="7722" max="7722" width="6.21875" customWidth="1"/>
    <col min="7723" max="7727" width="5" customWidth="1"/>
    <col min="7728" max="7729" width="6.88671875" customWidth="1"/>
    <col min="7730" max="7936" width="9"/>
    <col min="7937" max="7937" width="3.109375" customWidth="1"/>
    <col min="7938" max="7938" width="2.44140625" customWidth="1"/>
    <col min="7939" max="7939" width="2.77734375" customWidth="1"/>
    <col min="7940" max="7940" width="6" customWidth="1"/>
    <col min="7941" max="7941" width="6.21875" customWidth="1"/>
    <col min="7942" max="7942" width="8.77734375" customWidth="1"/>
    <col min="7943" max="7943" width="5.6640625" customWidth="1"/>
    <col min="7944" max="7944" width="7.77734375" customWidth="1"/>
    <col min="7945" max="7945" width="6.21875" customWidth="1"/>
    <col min="7946" max="7946" width="7.44140625" customWidth="1"/>
    <col min="7947" max="7947" width="8.109375" customWidth="1"/>
    <col min="7948" max="7948" width="7.77734375" customWidth="1"/>
    <col min="7949" max="7949" width="6.21875" customWidth="1"/>
    <col min="7950" max="7950" width="2" customWidth="1"/>
    <col min="7951" max="7951" width="7.44140625" customWidth="1"/>
    <col min="7952" max="7952" width="6.88671875" customWidth="1"/>
    <col min="7953" max="7953" width="7.77734375" customWidth="1"/>
    <col min="7954" max="7956" width="2.109375" customWidth="1"/>
    <col min="7957" max="7957" width="1.77734375" customWidth="1"/>
    <col min="7958" max="7959" width="4.33203125" customWidth="1"/>
    <col min="7960" max="7960" width="4.6640625" customWidth="1"/>
    <col min="7961" max="7961" width="5.88671875" customWidth="1"/>
    <col min="7962" max="7962" width="12.44140625" customWidth="1"/>
    <col min="7963" max="7963" width="9" customWidth="1"/>
    <col min="7964" max="7964" width="4.109375" customWidth="1"/>
    <col min="7965" max="7965" width="19.33203125" customWidth="1"/>
    <col min="7966" max="7966" width="6.33203125" customWidth="1"/>
    <col min="7967" max="7967" width="9.21875" customWidth="1"/>
    <col min="7968" max="7969" width="6.88671875" customWidth="1"/>
    <col min="7970" max="7970" width="3" customWidth="1"/>
    <col min="7971" max="7971" width="3.77734375" customWidth="1"/>
    <col min="7972" max="7974" width="6.21875" customWidth="1"/>
    <col min="7975" max="7975" width="5" customWidth="1"/>
    <col min="7976" max="7976" width="3.33203125" customWidth="1"/>
    <col min="7977" max="7977" width="5" customWidth="1"/>
    <col min="7978" max="7978" width="6.21875" customWidth="1"/>
    <col min="7979" max="7983" width="5" customWidth="1"/>
    <col min="7984" max="7985" width="6.88671875" customWidth="1"/>
    <col min="7986" max="8192" width="9"/>
    <col min="8193" max="8193" width="3.109375" customWidth="1"/>
    <col min="8194" max="8194" width="2.44140625" customWidth="1"/>
    <col min="8195" max="8195" width="2.77734375" customWidth="1"/>
    <col min="8196" max="8196" width="6" customWidth="1"/>
    <col min="8197" max="8197" width="6.21875" customWidth="1"/>
    <col min="8198" max="8198" width="8.77734375" customWidth="1"/>
    <col min="8199" max="8199" width="5.6640625" customWidth="1"/>
    <col min="8200" max="8200" width="7.77734375" customWidth="1"/>
    <col min="8201" max="8201" width="6.21875" customWidth="1"/>
    <col min="8202" max="8202" width="7.44140625" customWidth="1"/>
    <col min="8203" max="8203" width="8.109375" customWidth="1"/>
    <col min="8204" max="8204" width="7.77734375" customWidth="1"/>
    <col min="8205" max="8205" width="6.21875" customWidth="1"/>
    <col min="8206" max="8206" width="2" customWidth="1"/>
    <col min="8207" max="8207" width="7.44140625" customWidth="1"/>
    <col min="8208" max="8208" width="6.88671875" customWidth="1"/>
    <col min="8209" max="8209" width="7.77734375" customWidth="1"/>
    <col min="8210" max="8212" width="2.109375" customWidth="1"/>
    <col min="8213" max="8213" width="1.77734375" customWidth="1"/>
    <col min="8214" max="8215" width="4.33203125" customWidth="1"/>
    <col min="8216" max="8216" width="4.6640625" customWidth="1"/>
    <col min="8217" max="8217" width="5.88671875" customWidth="1"/>
    <col min="8218" max="8218" width="12.44140625" customWidth="1"/>
    <col min="8219" max="8219" width="9" customWidth="1"/>
    <col min="8220" max="8220" width="4.109375" customWidth="1"/>
    <col min="8221" max="8221" width="19.33203125" customWidth="1"/>
    <col min="8222" max="8222" width="6.33203125" customWidth="1"/>
    <col min="8223" max="8223" width="9.21875" customWidth="1"/>
    <col min="8224" max="8225" width="6.88671875" customWidth="1"/>
    <col min="8226" max="8226" width="3" customWidth="1"/>
    <col min="8227" max="8227" width="3.77734375" customWidth="1"/>
    <col min="8228" max="8230" width="6.21875" customWidth="1"/>
    <col min="8231" max="8231" width="5" customWidth="1"/>
    <col min="8232" max="8232" width="3.33203125" customWidth="1"/>
    <col min="8233" max="8233" width="5" customWidth="1"/>
    <col min="8234" max="8234" width="6.21875" customWidth="1"/>
    <col min="8235" max="8239" width="5" customWidth="1"/>
    <col min="8240" max="8241" width="6.88671875" customWidth="1"/>
    <col min="8242" max="8448" width="9"/>
    <col min="8449" max="8449" width="3.109375" customWidth="1"/>
    <col min="8450" max="8450" width="2.44140625" customWidth="1"/>
    <col min="8451" max="8451" width="2.77734375" customWidth="1"/>
    <col min="8452" max="8452" width="6" customWidth="1"/>
    <col min="8453" max="8453" width="6.21875" customWidth="1"/>
    <col min="8454" max="8454" width="8.77734375" customWidth="1"/>
    <col min="8455" max="8455" width="5.6640625" customWidth="1"/>
    <col min="8456" max="8456" width="7.77734375" customWidth="1"/>
    <col min="8457" max="8457" width="6.21875" customWidth="1"/>
    <col min="8458" max="8458" width="7.44140625" customWidth="1"/>
    <col min="8459" max="8459" width="8.109375" customWidth="1"/>
    <col min="8460" max="8460" width="7.77734375" customWidth="1"/>
    <col min="8461" max="8461" width="6.21875" customWidth="1"/>
    <col min="8462" max="8462" width="2" customWidth="1"/>
    <col min="8463" max="8463" width="7.44140625" customWidth="1"/>
    <col min="8464" max="8464" width="6.88671875" customWidth="1"/>
    <col min="8465" max="8465" width="7.77734375" customWidth="1"/>
    <col min="8466" max="8468" width="2.109375" customWidth="1"/>
    <col min="8469" max="8469" width="1.77734375" customWidth="1"/>
    <col min="8470" max="8471" width="4.33203125" customWidth="1"/>
    <col min="8472" max="8472" width="4.6640625" customWidth="1"/>
    <col min="8473" max="8473" width="5.88671875" customWidth="1"/>
    <col min="8474" max="8474" width="12.44140625" customWidth="1"/>
    <col min="8475" max="8475" width="9" customWidth="1"/>
    <col min="8476" max="8476" width="4.109375" customWidth="1"/>
    <col min="8477" max="8477" width="19.33203125" customWidth="1"/>
    <col min="8478" max="8478" width="6.33203125" customWidth="1"/>
    <col min="8479" max="8479" width="9.21875" customWidth="1"/>
    <col min="8480" max="8481" width="6.88671875" customWidth="1"/>
    <col min="8482" max="8482" width="3" customWidth="1"/>
    <col min="8483" max="8483" width="3.77734375" customWidth="1"/>
    <col min="8484" max="8486" width="6.21875" customWidth="1"/>
    <col min="8487" max="8487" width="5" customWidth="1"/>
    <col min="8488" max="8488" width="3.33203125" customWidth="1"/>
    <col min="8489" max="8489" width="5" customWidth="1"/>
    <col min="8490" max="8490" width="6.21875" customWidth="1"/>
    <col min="8491" max="8495" width="5" customWidth="1"/>
    <col min="8496" max="8497" width="6.88671875" customWidth="1"/>
    <col min="8498" max="8704" width="9"/>
    <col min="8705" max="8705" width="3.109375" customWidth="1"/>
    <col min="8706" max="8706" width="2.44140625" customWidth="1"/>
    <col min="8707" max="8707" width="2.77734375" customWidth="1"/>
    <col min="8708" max="8708" width="6" customWidth="1"/>
    <col min="8709" max="8709" width="6.21875" customWidth="1"/>
    <col min="8710" max="8710" width="8.77734375" customWidth="1"/>
    <col min="8711" max="8711" width="5.6640625" customWidth="1"/>
    <col min="8712" max="8712" width="7.77734375" customWidth="1"/>
    <col min="8713" max="8713" width="6.21875" customWidth="1"/>
    <col min="8714" max="8714" width="7.44140625" customWidth="1"/>
    <col min="8715" max="8715" width="8.109375" customWidth="1"/>
    <col min="8716" max="8716" width="7.77734375" customWidth="1"/>
    <col min="8717" max="8717" width="6.21875" customWidth="1"/>
    <col min="8718" max="8718" width="2" customWidth="1"/>
    <col min="8719" max="8719" width="7.44140625" customWidth="1"/>
    <col min="8720" max="8720" width="6.88671875" customWidth="1"/>
    <col min="8721" max="8721" width="7.77734375" customWidth="1"/>
    <col min="8722" max="8724" width="2.109375" customWidth="1"/>
    <col min="8725" max="8725" width="1.77734375" customWidth="1"/>
    <col min="8726" max="8727" width="4.33203125" customWidth="1"/>
    <col min="8728" max="8728" width="4.6640625" customWidth="1"/>
    <col min="8729" max="8729" width="5.88671875" customWidth="1"/>
    <col min="8730" max="8730" width="12.44140625" customWidth="1"/>
    <col min="8731" max="8731" width="9" customWidth="1"/>
    <col min="8732" max="8732" width="4.109375" customWidth="1"/>
    <col min="8733" max="8733" width="19.33203125" customWidth="1"/>
    <col min="8734" max="8734" width="6.33203125" customWidth="1"/>
    <col min="8735" max="8735" width="9.21875" customWidth="1"/>
    <col min="8736" max="8737" width="6.88671875" customWidth="1"/>
    <col min="8738" max="8738" width="3" customWidth="1"/>
    <col min="8739" max="8739" width="3.77734375" customWidth="1"/>
    <col min="8740" max="8742" width="6.21875" customWidth="1"/>
    <col min="8743" max="8743" width="5" customWidth="1"/>
    <col min="8744" max="8744" width="3.33203125" customWidth="1"/>
    <col min="8745" max="8745" width="5" customWidth="1"/>
    <col min="8746" max="8746" width="6.21875" customWidth="1"/>
    <col min="8747" max="8751" width="5" customWidth="1"/>
    <col min="8752" max="8753" width="6.88671875" customWidth="1"/>
    <col min="8754" max="8960" width="9"/>
    <col min="8961" max="8961" width="3.109375" customWidth="1"/>
    <col min="8962" max="8962" width="2.44140625" customWidth="1"/>
    <col min="8963" max="8963" width="2.77734375" customWidth="1"/>
    <col min="8964" max="8964" width="6" customWidth="1"/>
    <col min="8965" max="8965" width="6.21875" customWidth="1"/>
    <col min="8966" max="8966" width="8.77734375" customWidth="1"/>
    <col min="8967" max="8967" width="5.6640625" customWidth="1"/>
    <col min="8968" max="8968" width="7.77734375" customWidth="1"/>
    <col min="8969" max="8969" width="6.21875" customWidth="1"/>
    <col min="8970" max="8970" width="7.44140625" customWidth="1"/>
    <col min="8971" max="8971" width="8.109375" customWidth="1"/>
    <col min="8972" max="8972" width="7.77734375" customWidth="1"/>
    <col min="8973" max="8973" width="6.21875" customWidth="1"/>
    <col min="8974" max="8974" width="2" customWidth="1"/>
    <col min="8975" max="8975" width="7.44140625" customWidth="1"/>
    <col min="8976" max="8976" width="6.88671875" customWidth="1"/>
    <col min="8977" max="8977" width="7.77734375" customWidth="1"/>
    <col min="8978" max="8980" width="2.109375" customWidth="1"/>
    <col min="8981" max="8981" width="1.77734375" customWidth="1"/>
    <col min="8982" max="8983" width="4.33203125" customWidth="1"/>
    <col min="8984" max="8984" width="4.6640625" customWidth="1"/>
    <col min="8985" max="8985" width="5.88671875" customWidth="1"/>
    <col min="8986" max="8986" width="12.44140625" customWidth="1"/>
    <col min="8987" max="8987" width="9" customWidth="1"/>
    <col min="8988" max="8988" width="4.109375" customWidth="1"/>
    <col min="8989" max="8989" width="19.33203125" customWidth="1"/>
    <col min="8990" max="8990" width="6.33203125" customWidth="1"/>
    <col min="8991" max="8991" width="9.21875" customWidth="1"/>
    <col min="8992" max="8993" width="6.88671875" customWidth="1"/>
    <col min="8994" max="8994" width="3" customWidth="1"/>
    <col min="8995" max="8995" width="3.77734375" customWidth="1"/>
    <col min="8996" max="8998" width="6.21875" customWidth="1"/>
    <col min="8999" max="8999" width="5" customWidth="1"/>
    <col min="9000" max="9000" width="3.33203125" customWidth="1"/>
    <col min="9001" max="9001" width="5" customWidth="1"/>
    <col min="9002" max="9002" width="6.21875" customWidth="1"/>
    <col min="9003" max="9007" width="5" customWidth="1"/>
    <col min="9008" max="9009" width="6.88671875" customWidth="1"/>
    <col min="9010" max="9216" width="9"/>
    <col min="9217" max="9217" width="3.109375" customWidth="1"/>
    <col min="9218" max="9218" width="2.44140625" customWidth="1"/>
    <col min="9219" max="9219" width="2.77734375" customWidth="1"/>
    <col min="9220" max="9220" width="6" customWidth="1"/>
    <col min="9221" max="9221" width="6.21875" customWidth="1"/>
    <col min="9222" max="9222" width="8.77734375" customWidth="1"/>
    <col min="9223" max="9223" width="5.6640625" customWidth="1"/>
    <col min="9224" max="9224" width="7.77734375" customWidth="1"/>
    <col min="9225" max="9225" width="6.21875" customWidth="1"/>
    <col min="9226" max="9226" width="7.44140625" customWidth="1"/>
    <col min="9227" max="9227" width="8.109375" customWidth="1"/>
    <col min="9228" max="9228" width="7.77734375" customWidth="1"/>
    <col min="9229" max="9229" width="6.21875" customWidth="1"/>
    <col min="9230" max="9230" width="2" customWidth="1"/>
    <col min="9231" max="9231" width="7.44140625" customWidth="1"/>
    <col min="9232" max="9232" width="6.88671875" customWidth="1"/>
    <col min="9233" max="9233" width="7.77734375" customWidth="1"/>
    <col min="9234" max="9236" width="2.109375" customWidth="1"/>
    <col min="9237" max="9237" width="1.77734375" customWidth="1"/>
    <col min="9238" max="9239" width="4.33203125" customWidth="1"/>
    <col min="9240" max="9240" width="4.6640625" customWidth="1"/>
    <col min="9241" max="9241" width="5.88671875" customWidth="1"/>
    <col min="9242" max="9242" width="12.44140625" customWidth="1"/>
    <col min="9243" max="9243" width="9" customWidth="1"/>
    <col min="9244" max="9244" width="4.109375" customWidth="1"/>
    <col min="9245" max="9245" width="19.33203125" customWidth="1"/>
    <col min="9246" max="9246" width="6.33203125" customWidth="1"/>
    <col min="9247" max="9247" width="9.21875" customWidth="1"/>
    <col min="9248" max="9249" width="6.88671875" customWidth="1"/>
    <col min="9250" max="9250" width="3" customWidth="1"/>
    <col min="9251" max="9251" width="3.77734375" customWidth="1"/>
    <col min="9252" max="9254" width="6.21875" customWidth="1"/>
    <col min="9255" max="9255" width="5" customWidth="1"/>
    <col min="9256" max="9256" width="3.33203125" customWidth="1"/>
    <col min="9257" max="9257" width="5" customWidth="1"/>
    <col min="9258" max="9258" width="6.21875" customWidth="1"/>
    <col min="9259" max="9263" width="5" customWidth="1"/>
    <col min="9264" max="9265" width="6.88671875" customWidth="1"/>
    <col min="9266" max="9472" width="9"/>
    <col min="9473" max="9473" width="3.109375" customWidth="1"/>
    <col min="9474" max="9474" width="2.44140625" customWidth="1"/>
    <col min="9475" max="9475" width="2.77734375" customWidth="1"/>
    <col min="9476" max="9476" width="6" customWidth="1"/>
    <col min="9477" max="9477" width="6.21875" customWidth="1"/>
    <col min="9478" max="9478" width="8.77734375" customWidth="1"/>
    <col min="9479" max="9479" width="5.6640625" customWidth="1"/>
    <col min="9480" max="9480" width="7.77734375" customWidth="1"/>
    <col min="9481" max="9481" width="6.21875" customWidth="1"/>
    <col min="9482" max="9482" width="7.44140625" customWidth="1"/>
    <col min="9483" max="9483" width="8.109375" customWidth="1"/>
    <col min="9484" max="9484" width="7.77734375" customWidth="1"/>
    <col min="9485" max="9485" width="6.21875" customWidth="1"/>
    <col min="9486" max="9486" width="2" customWidth="1"/>
    <col min="9487" max="9487" width="7.44140625" customWidth="1"/>
    <col min="9488" max="9488" width="6.88671875" customWidth="1"/>
    <col min="9489" max="9489" width="7.77734375" customWidth="1"/>
    <col min="9490" max="9492" width="2.109375" customWidth="1"/>
    <col min="9493" max="9493" width="1.77734375" customWidth="1"/>
    <col min="9494" max="9495" width="4.33203125" customWidth="1"/>
    <col min="9496" max="9496" width="4.6640625" customWidth="1"/>
    <col min="9497" max="9497" width="5.88671875" customWidth="1"/>
    <col min="9498" max="9498" width="12.44140625" customWidth="1"/>
    <col min="9499" max="9499" width="9" customWidth="1"/>
    <col min="9500" max="9500" width="4.109375" customWidth="1"/>
    <col min="9501" max="9501" width="19.33203125" customWidth="1"/>
    <col min="9502" max="9502" width="6.33203125" customWidth="1"/>
    <col min="9503" max="9503" width="9.21875" customWidth="1"/>
    <col min="9504" max="9505" width="6.88671875" customWidth="1"/>
    <col min="9506" max="9506" width="3" customWidth="1"/>
    <col min="9507" max="9507" width="3.77734375" customWidth="1"/>
    <col min="9508" max="9510" width="6.21875" customWidth="1"/>
    <col min="9511" max="9511" width="5" customWidth="1"/>
    <col min="9512" max="9512" width="3.33203125" customWidth="1"/>
    <col min="9513" max="9513" width="5" customWidth="1"/>
    <col min="9514" max="9514" width="6.21875" customWidth="1"/>
    <col min="9515" max="9519" width="5" customWidth="1"/>
    <col min="9520" max="9521" width="6.88671875" customWidth="1"/>
    <col min="9522" max="9728" width="9"/>
    <col min="9729" max="9729" width="3.109375" customWidth="1"/>
    <col min="9730" max="9730" width="2.44140625" customWidth="1"/>
    <col min="9731" max="9731" width="2.77734375" customWidth="1"/>
    <col min="9732" max="9732" width="6" customWidth="1"/>
    <col min="9733" max="9733" width="6.21875" customWidth="1"/>
    <col min="9734" max="9734" width="8.77734375" customWidth="1"/>
    <col min="9735" max="9735" width="5.6640625" customWidth="1"/>
    <col min="9736" max="9736" width="7.77734375" customWidth="1"/>
    <col min="9737" max="9737" width="6.21875" customWidth="1"/>
    <col min="9738" max="9738" width="7.44140625" customWidth="1"/>
    <col min="9739" max="9739" width="8.109375" customWidth="1"/>
    <col min="9740" max="9740" width="7.77734375" customWidth="1"/>
    <col min="9741" max="9741" width="6.21875" customWidth="1"/>
    <col min="9742" max="9742" width="2" customWidth="1"/>
    <col min="9743" max="9743" width="7.44140625" customWidth="1"/>
    <col min="9744" max="9744" width="6.88671875" customWidth="1"/>
    <col min="9745" max="9745" width="7.77734375" customWidth="1"/>
    <col min="9746" max="9748" width="2.109375" customWidth="1"/>
    <col min="9749" max="9749" width="1.77734375" customWidth="1"/>
    <col min="9750" max="9751" width="4.33203125" customWidth="1"/>
    <col min="9752" max="9752" width="4.6640625" customWidth="1"/>
    <col min="9753" max="9753" width="5.88671875" customWidth="1"/>
    <col min="9754" max="9754" width="12.44140625" customWidth="1"/>
    <col min="9755" max="9755" width="9" customWidth="1"/>
    <col min="9756" max="9756" width="4.109375" customWidth="1"/>
    <col min="9757" max="9757" width="19.33203125" customWidth="1"/>
    <col min="9758" max="9758" width="6.33203125" customWidth="1"/>
    <col min="9759" max="9759" width="9.21875" customWidth="1"/>
    <col min="9760" max="9761" width="6.88671875" customWidth="1"/>
    <col min="9762" max="9762" width="3" customWidth="1"/>
    <col min="9763" max="9763" width="3.77734375" customWidth="1"/>
    <col min="9764" max="9766" width="6.21875" customWidth="1"/>
    <col min="9767" max="9767" width="5" customWidth="1"/>
    <col min="9768" max="9768" width="3.33203125" customWidth="1"/>
    <col min="9769" max="9769" width="5" customWidth="1"/>
    <col min="9770" max="9770" width="6.21875" customWidth="1"/>
    <col min="9771" max="9775" width="5" customWidth="1"/>
    <col min="9776" max="9777" width="6.88671875" customWidth="1"/>
    <col min="9778" max="9984" width="9"/>
    <col min="9985" max="9985" width="3.109375" customWidth="1"/>
    <col min="9986" max="9986" width="2.44140625" customWidth="1"/>
    <col min="9987" max="9987" width="2.77734375" customWidth="1"/>
    <col min="9988" max="9988" width="6" customWidth="1"/>
    <col min="9989" max="9989" width="6.21875" customWidth="1"/>
    <col min="9990" max="9990" width="8.77734375" customWidth="1"/>
    <col min="9991" max="9991" width="5.6640625" customWidth="1"/>
    <col min="9992" max="9992" width="7.77734375" customWidth="1"/>
    <col min="9993" max="9993" width="6.21875" customWidth="1"/>
    <col min="9994" max="9994" width="7.44140625" customWidth="1"/>
    <col min="9995" max="9995" width="8.109375" customWidth="1"/>
    <col min="9996" max="9996" width="7.77734375" customWidth="1"/>
    <col min="9997" max="9997" width="6.21875" customWidth="1"/>
    <col min="9998" max="9998" width="2" customWidth="1"/>
    <col min="9999" max="9999" width="7.44140625" customWidth="1"/>
    <col min="10000" max="10000" width="6.88671875" customWidth="1"/>
    <col min="10001" max="10001" width="7.77734375" customWidth="1"/>
    <col min="10002" max="10004" width="2.109375" customWidth="1"/>
    <col min="10005" max="10005" width="1.77734375" customWidth="1"/>
    <col min="10006" max="10007" width="4.33203125" customWidth="1"/>
    <col min="10008" max="10008" width="4.6640625" customWidth="1"/>
    <col min="10009" max="10009" width="5.88671875" customWidth="1"/>
    <col min="10010" max="10010" width="12.44140625" customWidth="1"/>
    <col min="10011" max="10011" width="9" customWidth="1"/>
    <col min="10012" max="10012" width="4.109375" customWidth="1"/>
    <col min="10013" max="10013" width="19.33203125" customWidth="1"/>
    <col min="10014" max="10014" width="6.33203125" customWidth="1"/>
    <col min="10015" max="10015" width="9.21875" customWidth="1"/>
    <col min="10016" max="10017" width="6.88671875" customWidth="1"/>
    <col min="10018" max="10018" width="3" customWidth="1"/>
    <col min="10019" max="10019" width="3.77734375" customWidth="1"/>
    <col min="10020" max="10022" width="6.21875" customWidth="1"/>
    <col min="10023" max="10023" width="5" customWidth="1"/>
    <col min="10024" max="10024" width="3.33203125" customWidth="1"/>
    <col min="10025" max="10025" width="5" customWidth="1"/>
    <col min="10026" max="10026" width="6.21875" customWidth="1"/>
    <col min="10027" max="10031" width="5" customWidth="1"/>
    <col min="10032" max="10033" width="6.88671875" customWidth="1"/>
    <col min="10034" max="10240" width="9"/>
    <col min="10241" max="10241" width="3.109375" customWidth="1"/>
    <col min="10242" max="10242" width="2.44140625" customWidth="1"/>
    <col min="10243" max="10243" width="2.77734375" customWidth="1"/>
    <col min="10244" max="10244" width="6" customWidth="1"/>
    <col min="10245" max="10245" width="6.21875" customWidth="1"/>
    <col min="10246" max="10246" width="8.77734375" customWidth="1"/>
    <col min="10247" max="10247" width="5.6640625" customWidth="1"/>
    <col min="10248" max="10248" width="7.77734375" customWidth="1"/>
    <col min="10249" max="10249" width="6.21875" customWidth="1"/>
    <col min="10250" max="10250" width="7.44140625" customWidth="1"/>
    <col min="10251" max="10251" width="8.109375" customWidth="1"/>
    <col min="10252" max="10252" width="7.77734375" customWidth="1"/>
    <col min="10253" max="10253" width="6.21875" customWidth="1"/>
    <col min="10254" max="10254" width="2" customWidth="1"/>
    <col min="10255" max="10255" width="7.44140625" customWidth="1"/>
    <col min="10256" max="10256" width="6.88671875" customWidth="1"/>
    <col min="10257" max="10257" width="7.77734375" customWidth="1"/>
    <col min="10258" max="10260" width="2.109375" customWidth="1"/>
    <col min="10261" max="10261" width="1.77734375" customWidth="1"/>
    <col min="10262" max="10263" width="4.33203125" customWidth="1"/>
    <col min="10264" max="10264" width="4.6640625" customWidth="1"/>
    <col min="10265" max="10265" width="5.88671875" customWidth="1"/>
    <col min="10266" max="10266" width="12.44140625" customWidth="1"/>
    <col min="10267" max="10267" width="9" customWidth="1"/>
    <col min="10268" max="10268" width="4.109375" customWidth="1"/>
    <col min="10269" max="10269" width="19.33203125" customWidth="1"/>
    <col min="10270" max="10270" width="6.33203125" customWidth="1"/>
    <col min="10271" max="10271" width="9.21875" customWidth="1"/>
    <col min="10272" max="10273" width="6.88671875" customWidth="1"/>
    <col min="10274" max="10274" width="3" customWidth="1"/>
    <col min="10275" max="10275" width="3.77734375" customWidth="1"/>
    <col min="10276" max="10278" width="6.21875" customWidth="1"/>
    <col min="10279" max="10279" width="5" customWidth="1"/>
    <col min="10280" max="10280" width="3.33203125" customWidth="1"/>
    <col min="10281" max="10281" width="5" customWidth="1"/>
    <col min="10282" max="10282" width="6.21875" customWidth="1"/>
    <col min="10283" max="10287" width="5" customWidth="1"/>
    <col min="10288" max="10289" width="6.88671875" customWidth="1"/>
    <col min="10290" max="10496" width="9"/>
    <col min="10497" max="10497" width="3.109375" customWidth="1"/>
    <col min="10498" max="10498" width="2.44140625" customWidth="1"/>
    <col min="10499" max="10499" width="2.77734375" customWidth="1"/>
    <col min="10500" max="10500" width="6" customWidth="1"/>
    <col min="10501" max="10501" width="6.21875" customWidth="1"/>
    <col min="10502" max="10502" width="8.77734375" customWidth="1"/>
    <col min="10503" max="10503" width="5.6640625" customWidth="1"/>
    <col min="10504" max="10504" width="7.77734375" customWidth="1"/>
    <col min="10505" max="10505" width="6.21875" customWidth="1"/>
    <col min="10506" max="10506" width="7.44140625" customWidth="1"/>
    <col min="10507" max="10507" width="8.109375" customWidth="1"/>
    <col min="10508" max="10508" width="7.77734375" customWidth="1"/>
    <col min="10509" max="10509" width="6.21875" customWidth="1"/>
    <col min="10510" max="10510" width="2" customWidth="1"/>
    <col min="10511" max="10511" width="7.44140625" customWidth="1"/>
    <col min="10512" max="10512" width="6.88671875" customWidth="1"/>
    <col min="10513" max="10513" width="7.77734375" customWidth="1"/>
    <col min="10514" max="10516" width="2.109375" customWidth="1"/>
    <col min="10517" max="10517" width="1.77734375" customWidth="1"/>
    <col min="10518" max="10519" width="4.33203125" customWidth="1"/>
    <col min="10520" max="10520" width="4.6640625" customWidth="1"/>
    <col min="10521" max="10521" width="5.88671875" customWidth="1"/>
    <col min="10522" max="10522" width="12.44140625" customWidth="1"/>
    <col min="10523" max="10523" width="9" customWidth="1"/>
    <col min="10524" max="10524" width="4.109375" customWidth="1"/>
    <col min="10525" max="10525" width="19.33203125" customWidth="1"/>
    <col min="10526" max="10526" width="6.33203125" customWidth="1"/>
    <col min="10527" max="10527" width="9.21875" customWidth="1"/>
    <col min="10528" max="10529" width="6.88671875" customWidth="1"/>
    <col min="10530" max="10530" width="3" customWidth="1"/>
    <col min="10531" max="10531" width="3.77734375" customWidth="1"/>
    <col min="10532" max="10534" width="6.21875" customWidth="1"/>
    <col min="10535" max="10535" width="5" customWidth="1"/>
    <col min="10536" max="10536" width="3.33203125" customWidth="1"/>
    <col min="10537" max="10537" width="5" customWidth="1"/>
    <col min="10538" max="10538" width="6.21875" customWidth="1"/>
    <col min="10539" max="10543" width="5" customWidth="1"/>
    <col min="10544" max="10545" width="6.88671875" customWidth="1"/>
    <col min="10546" max="10752" width="9"/>
    <col min="10753" max="10753" width="3.109375" customWidth="1"/>
    <col min="10754" max="10754" width="2.44140625" customWidth="1"/>
    <col min="10755" max="10755" width="2.77734375" customWidth="1"/>
    <col min="10756" max="10756" width="6" customWidth="1"/>
    <col min="10757" max="10757" width="6.21875" customWidth="1"/>
    <col min="10758" max="10758" width="8.77734375" customWidth="1"/>
    <col min="10759" max="10759" width="5.6640625" customWidth="1"/>
    <col min="10760" max="10760" width="7.77734375" customWidth="1"/>
    <col min="10761" max="10761" width="6.21875" customWidth="1"/>
    <col min="10762" max="10762" width="7.44140625" customWidth="1"/>
    <col min="10763" max="10763" width="8.109375" customWidth="1"/>
    <col min="10764" max="10764" width="7.77734375" customWidth="1"/>
    <col min="10765" max="10765" width="6.21875" customWidth="1"/>
    <col min="10766" max="10766" width="2" customWidth="1"/>
    <col min="10767" max="10767" width="7.44140625" customWidth="1"/>
    <col min="10768" max="10768" width="6.88671875" customWidth="1"/>
    <col min="10769" max="10769" width="7.77734375" customWidth="1"/>
    <col min="10770" max="10772" width="2.109375" customWidth="1"/>
    <col min="10773" max="10773" width="1.77734375" customWidth="1"/>
    <col min="10774" max="10775" width="4.33203125" customWidth="1"/>
    <col min="10776" max="10776" width="4.6640625" customWidth="1"/>
    <col min="10777" max="10777" width="5.88671875" customWidth="1"/>
    <col min="10778" max="10778" width="12.44140625" customWidth="1"/>
    <col min="10779" max="10779" width="9" customWidth="1"/>
    <col min="10780" max="10780" width="4.109375" customWidth="1"/>
    <col min="10781" max="10781" width="19.33203125" customWidth="1"/>
    <col min="10782" max="10782" width="6.33203125" customWidth="1"/>
    <col min="10783" max="10783" width="9.21875" customWidth="1"/>
    <col min="10784" max="10785" width="6.88671875" customWidth="1"/>
    <col min="10786" max="10786" width="3" customWidth="1"/>
    <col min="10787" max="10787" width="3.77734375" customWidth="1"/>
    <col min="10788" max="10790" width="6.21875" customWidth="1"/>
    <col min="10791" max="10791" width="5" customWidth="1"/>
    <col min="10792" max="10792" width="3.33203125" customWidth="1"/>
    <col min="10793" max="10793" width="5" customWidth="1"/>
    <col min="10794" max="10794" width="6.21875" customWidth="1"/>
    <col min="10795" max="10799" width="5" customWidth="1"/>
    <col min="10800" max="10801" width="6.88671875" customWidth="1"/>
    <col min="10802" max="11008" width="9"/>
    <col min="11009" max="11009" width="3.109375" customWidth="1"/>
    <col min="11010" max="11010" width="2.44140625" customWidth="1"/>
    <col min="11011" max="11011" width="2.77734375" customWidth="1"/>
    <col min="11012" max="11012" width="6" customWidth="1"/>
    <col min="11013" max="11013" width="6.21875" customWidth="1"/>
    <col min="11014" max="11014" width="8.77734375" customWidth="1"/>
    <col min="11015" max="11015" width="5.6640625" customWidth="1"/>
    <col min="11016" max="11016" width="7.77734375" customWidth="1"/>
    <col min="11017" max="11017" width="6.21875" customWidth="1"/>
    <col min="11018" max="11018" width="7.44140625" customWidth="1"/>
    <col min="11019" max="11019" width="8.109375" customWidth="1"/>
    <col min="11020" max="11020" width="7.77734375" customWidth="1"/>
    <col min="11021" max="11021" width="6.21875" customWidth="1"/>
    <col min="11022" max="11022" width="2" customWidth="1"/>
    <col min="11023" max="11023" width="7.44140625" customWidth="1"/>
    <col min="11024" max="11024" width="6.88671875" customWidth="1"/>
    <col min="11025" max="11025" width="7.77734375" customWidth="1"/>
    <col min="11026" max="11028" width="2.109375" customWidth="1"/>
    <col min="11029" max="11029" width="1.77734375" customWidth="1"/>
    <col min="11030" max="11031" width="4.33203125" customWidth="1"/>
    <col min="11032" max="11032" width="4.6640625" customWidth="1"/>
    <col min="11033" max="11033" width="5.88671875" customWidth="1"/>
    <col min="11034" max="11034" width="12.44140625" customWidth="1"/>
    <col min="11035" max="11035" width="9" customWidth="1"/>
    <col min="11036" max="11036" width="4.109375" customWidth="1"/>
    <col min="11037" max="11037" width="19.33203125" customWidth="1"/>
    <col min="11038" max="11038" width="6.33203125" customWidth="1"/>
    <col min="11039" max="11039" width="9.21875" customWidth="1"/>
    <col min="11040" max="11041" width="6.88671875" customWidth="1"/>
    <col min="11042" max="11042" width="3" customWidth="1"/>
    <col min="11043" max="11043" width="3.77734375" customWidth="1"/>
    <col min="11044" max="11046" width="6.21875" customWidth="1"/>
    <col min="11047" max="11047" width="5" customWidth="1"/>
    <col min="11048" max="11048" width="3.33203125" customWidth="1"/>
    <col min="11049" max="11049" width="5" customWidth="1"/>
    <col min="11050" max="11050" width="6.21875" customWidth="1"/>
    <col min="11051" max="11055" width="5" customWidth="1"/>
    <col min="11056" max="11057" width="6.88671875" customWidth="1"/>
    <col min="11058" max="11264" width="9"/>
    <col min="11265" max="11265" width="3.109375" customWidth="1"/>
    <col min="11266" max="11266" width="2.44140625" customWidth="1"/>
    <col min="11267" max="11267" width="2.77734375" customWidth="1"/>
    <col min="11268" max="11268" width="6" customWidth="1"/>
    <col min="11269" max="11269" width="6.21875" customWidth="1"/>
    <col min="11270" max="11270" width="8.77734375" customWidth="1"/>
    <col min="11271" max="11271" width="5.6640625" customWidth="1"/>
    <col min="11272" max="11272" width="7.77734375" customWidth="1"/>
    <col min="11273" max="11273" width="6.21875" customWidth="1"/>
    <col min="11274" max="11274" width="7.44140625" customWidth="1"/>
    <col min="11275" max="11275" width="8.109375" customWidth="1"/>
    <col min="11276" max="11276" width="7.77734375" customWidth="1"/>
    <col min="11277" max="11277" width="6.21875" customWidth="1"/>
    <col min="11278" max="11278" width="2" customWidth="1"/>
    <col min="11279" max="11279" width="7.44140625" customWidth="1"/>
    <col min="11280" max="11280" width="6.88671875" customWidth="1"/>
    <col min="11281" max="11281" width="7.77734375" customWidth="1"/>
    <col min="11282" max="11284" width="2.109375" customWidth="1"/>
    <col min="11285" max="11285" width="1.77734375" customWidth="1"/>
    <col min="11286" max="11287" width="4.33203125" customWidth="1"/>
    <col min="11288" max="11288" width="4.6640625" customWidth="1"/>
    <col min="11289" max="11289" width="5.88671875" customWidth="1"/>
    <col min="11290" max="11290" width="12.44140625" customWidth="1"/>
    <col min="11291" max="11291" width="9" customWidth="1"/>
    <col min="11292" max="11292" width="4.109375" customWidth="1"/>
    <col min="11293" max="11293" width="19.33203125" customWidth="1"/>
    <col min="11294" max="11294" width="6.33203125" customWidth="1"/>
    <col min="11295" max="11295" width="9.21875" customWidth="1"/>
    <col min="11296" max="11297" width="6.88671875" customWidth="1"/>
    <col min="11298" max="11298" width="3" customWidth="1"/>
    <col min="11299" max="11299" width="3.77734375" customWidth="1"/>
    <col min="11300" max="11302" width="6.21875" customWidth="1"/>
    <col min="11303" max="11303" width="5" customWidth="1"/>
    <col min="11304" max="11304" width="3.33203125" customWidth="1"/>
    <col min="11305" max="11305" width="5" customWidth="1"/>
    <col min="11306" max="11306" width="6.21875" customWidth="1"/>
    <col min="11307" max="11311" width="5" customWidth="1"/>
    <col min="11312" max="11313" width="6.88671875" customWidth="1"/>
    <col min="11314" max="11520" width="9"/>
    <col min="11521" max="11521" width="3.109375" customWidth="1"/>
    <col min="11522" max="11522" width="2.44140625" customWidth="1"/>
    <col min="11523" max="11523" width="2.77734375" customWidth="1"/>
    <col min="11524" max="11524" width="6" customWidth="1"/>
    <col min="11525" max="11525" width="6.21875" customWidth="1"/>
    <col min="11526" max="11526" width="8.77734375" customWidth="1"/>
    <col min="11527" max="11527" width="5.6640625" customWidth="1"/>
    <col min="11528" max="11528" width="7.77734375" customWidth="1"/>
    <col min="11529" max="11529" width="6.21875" customWidth="1"/>
    <col min="11530" max="11530" width="7.44140625" customWidth="1"/>
    <col min="11531" max="11531" width="8.109375" customWidth="1"/>
    <col min="11532" max="11532" width="7.77734375" customWidth="1"/>
    <col min="11533" max="11533" width="6.21875" customWidth="1"/>
    <col min="11534" max="11534" width="2" customWidth="1"/>
    <col min="11535" max="11535" width="7.44140625" customWidth="1"/>
    <col min="11536" max="11536" width="6.88671875" customWidth="1"/>
    <col min="11537" max="11537" width="7.77734375" customWidth="1"/>
    <col min="11538" max="11540" width="2.109375" customWidth="1"/>
    <col min="11541" max="11541" width="1.77734375" customWidth="1"/>
    <col min="11542" max="11543" width="4.33203125" customWidth="1"/>
    <col min="11544" max="11544" width="4.6640625" customWidth="1"/>
    <col min="11545" max="11545" width="5.88671875" customWidth="1"/>
    <col min="11546" max="11546" width="12.44140625" customWidth="1"/>
    <col min="11547" max="11547" width="9" customWidth="1"/>
    <col min="11548" max="11548" width="4.109375" customWidth="1"/>
    <col min="11549" max="11549" width="19.33203125" customWidth="1"/>
    <col min="11550" max="11550" width="6.33203125" customWidth="1"/>
    <col min="11551" max="11551" width="9.21875" customWidth="1"/>
    <col min="11552" max="11553" width="6.88671875" customWidth="1"/>
    <col min="11554" max="11554" width="3" customWidth="1"/>
    <col min="11555" max="11555" width="3.77734375" customWidth="1"/>
    <col min="11556" max="11558" width="6.21875" customWidth="1"/>
    <col min="11559" max="11559" width="5" customWidth="1"/>
    <col min="11560" max="11560" width="3.33203125" customWidth="1"/>
    <col min="11561" max="11561" width="5" customWidth="1"/>
    <col min="11562" max="11562" width="6.21875" customWidth="1"/>
    <col min="11563" max="11567" width="5" customWidth="1"/>
    <col min="11568" max="11569" width="6.88671875" customWidth="1"/>
    <col min="11570" max="11776" width="9"/>
    <col min="11777" max="11777" width="3.109375" customWidth="1"/>
    <col min="11778" max="11778" width="2.44140625" customWidth="1"/>
    <col min="11779" max="11779" width="2.77734375" customWidth="1"/>
    <col min="11780" max="11780" width="6" customWidth="1"/>
    <col min="11781" max="11781" width="6.21875" customWidth="1"/>
    <col min="11782" max="11782" width="8.77734375" customWidth="1"/>
    <col min="11783" max="11783" width="5.6640625" customWidth="1"/>
    <col min="11784" max="11784" width="7.77734375" customWidth="1"/>
    <col min="11785" max="11785" width="6.21875" customWidth="1"/>
    <col min="11786" max="11786" width="7.44140625" customWidth="1"/>
    <col min="11787" max="11787" width="8.109375" customWidth="1"/>
    <col min="11788" max="11788" width="7.77734375" customWidth="1"/>
    <col min="11789" max="11789" width="6.21875" customWidth="1"/>
    <col min="11790" max="11790" width="2" customWidth="1"/>
    <col min="11791" max="11791" width="7.44140625" customWidth="1"/>
    <col min="11792" max="11792" width="6.88671875" customWidth="1"/>
    <col min="11793" max="11793" width="7.77734375" customWidth="1"/>
    <col min="11794" max="11796" width="2.109375" customWidth="1"/>
    <col min="11797" max="11797" width="1.77734375" customWidth="1"/>
    <col min="11798" max="11799" width="4.33203125" customWidth="1"/>
    <col min="11800" max="11800" width="4.6640625" customWidth="1"/>
    <col min="11801" max="11801" width="5.88671875" customWidth="1"/>
    <col min="11802" max="11802" width="12.44140625" customWidth="1"/>
    <col min="11803" max="11803" width="9" customWidth="1"/>
    <col min="11804" max="11804" width="4.109375" customWidth="1"/>
    <col min="11805" max="11805" width="19.33203125" customWidth="1"/>
    <col min="11806" max="11806" width="6.33203125" customWidth="1"/>
    <col min="11807" max="11807" width="9.21875" customWidth="1"/>
    <col min="11808" max="11809" width="6.88671875" customWidth="1"/>
    <col min="11810" max="11810" width="3" customWidth="1"/>
    <col min="11811" max="11811" width="3.77734375" customWidth="1"/>
    <col min="11812" max="11814" width="6.21875" customWidth="1"/>
    <col min="11815" max="11815" width="5" customWidth="1"/>
    <col min="11816" max="11816" width="3.33203125" customWidth="1"/>
    <col min="11817" max="11817" width="5" customWidth="1"/>
    <col min="11818" max="11818" width="6.21875" customWidth="1"/>
    <col min="11819" max="11823" width="5" customWidth="1"/>
    <col min="11824" max="11825" width="6.88671875" customWidth="1"/>
    <col min="11826" max="12032" width="9"/>
    <col min="12033" max="12033" width="3.109375" customWidth="1"/>
    <col min="12034" max="12034" width="2.44140625" customWidth="1"/>
    <col min="12035" max="12035" width="2.77734375" customWidth="1"/>
    <col min="12036" max="12036" width="6" customWidth="1"/>
    <col min="12037" max="12037" width="6.21875" customWidth="1"/>
    <col min="12038" max="12038" width="8.77734375" customWidth="1"/>
    <col min="12039" max="12039" width="5.6640625" customWidth="1"/>
    <col min="12040" max="12040" width="7.77734375" customWidth="1"/>
    <col min="12041" max="12041" width="6.21875" customWidth="1"/>
    <col min="12042" max="12042" width="7.44140625" customWidth="1"/>
    <col min="12043" max="12043" width="8.109375" customWidth="1"/>
    <col min="12044" max="12044" width="7.77734375" customWidth="1"/>
    <col min="12045" max="12045" width="6.21875" customWidth="1"/>
    <col min="12046" max="12046" width="2" customWidth="1"/>
    <col min="12047" max="12047" width="7.44140625" customWidth="1"/>
    <col min="12048" max="12048" width="6.88671875" customWidth="1"/>
    <col min="12049" max="12049" width="7.77734375" customWidth="1"/>
    <col min="12050" max="12052" width="2.109375" customWidth="1"/>
    <col min="12053" max="12053" width="1.77734375" customWidth="1"/>
    <col min="12054" max="12055" width="4.33203125" customWidth="1"/>
    <col min="12056" max="12056" width="4.6640625" customWidth="1"/>
    <col min="12057" max="12057" width="5.88671875" customWidth="1"/>
    <col min="12058" max="12058" width="12.44140625" customWidth="1"/>
    <col min="12059" max="12059" width="9" customWidth="1"/>
    <col min="12060" max="12060" width="4.109375" customWidth="1"/>
    <col min="12061" max="12061" width="19.33203125" customWidth="1"/>
    <col min="12062" max="12062" width="6.33203125" customWidth="1"/>
    <col min="12063" max="12063" width="9.21875" customWidth="1"/>
    <col min="12064" max="12065" width="6.88671875" customWidth="1"/>
    <col min="12066" max="12066" width="3" customWidth="1"/>
    <col min="12067" max="12067" width="3.77734375" customWidth="1"/>
    <col min="12068" max="12070" width="6.21875" customWidth="1"/>
    <col min="12071" max="12071" width="5" customWidth="1"/>
    <col min="12072" max="12072" width="3.33203125" customWidth="1"/>
    <col min="12073" max="12073" width="5" customWidth="1"/>
    <col min="12074" max="12074" width="6.21875" customWidth="1"/>
    <col min="12075" max="12079" width="5" customWidth="1"/>
    <col min="12080" max="12081" width="6.88671875" customWidth="1"/>
    <col min="12082" max="12288" width="9"/>
    <col min="12289" max="12289" width="3.109375" customWidth="1"/>
    <col min="12290" max="12290" width="2.44140625" customWidth="1"/>
    <col min="12291" max="12291" width="2.77734375" customWidth="1"/>
    <col min="12292" max="12292" width="6" customWidth="1"/>
    <col min="12293" max="12293" width="6.21875" customWidth="1"/>
    <col min="12294" max="12294" width="8.77734375" customWidth="1"/>
    <col min="12295" max="12295" width="5.6640625" customWidth="1"/>
    <col min="12296" max="12296" width="7.77734375" customWidth="1"/>
    <col min="12297" max="12297" width="6.21875" customWidth="1"/>
    <col min="12298" max="12298" width="7.44140625" customWidth="1"/>
    <col min="12299" max="12299" width="8.109375" customWidth="1"/>
    <col min="12300" max="12300" width="7.77734375" customWidth="1"/>
    <col min="12301" max="12301" width="6.21875" customWidth="1"/>
    <col min="12302" max="12302" width="2" customWidth="1"/>
    <col min="12303" max="12303" width="7.44140625" customWidth="1"/>
    <col min="12304" max="12304" width="6.88671875" customWidth="1"/>
    <col min="12305" max="12305" width="7.77734375" customWidth="1"/>
    <col min="12306" max="12308" width="2.109375" customWidth="1"/>
    <col min="12309" max="12309" width="1.77734375" customWidth="1"/>
    <col min="12310" max="12311" width="4.33203125" customWidth="1"/>
    <col min="12312" max="12312" width="4.6640625" customWidth="1"/>
    <col min="12313" max="12313" width="5.88671875" customWidth="1"/>
    <col min="12314" max="12314" width="12.44140625" customWidth="1"/>
    <col min="12315" max="12315" width="9" customWidth="1"/>
    <col min="12316" max="12316" width="4.109375" customWidth="1"/>
    <col min="12317" max="12317" width="19.33203125" customWidth="1"/>
    <col min="12318" max="12318" width="6.33203125" customWidth="1"/>
    <col min="12319" max="12319" width="9.21875" customWidth="1"/>
    <col min="12320" max="12321" width="6.88671875" customWidth="1"/>
    <col min="12322" max="12322" width="3" customWidth="1"/>
    <col min="12323" max="12323" width="3.77734375" customWidth="1"/>
    <col min="12324" max="12326" width="6.21875" customWidth="1"/>
    <col min="12327" max="12327" width="5" customWidth="1"/>
    <col min="12328" max="12328" width="3.33203125" customWidth="1"/>
    <col min="12329" max="12329" width="5" customWidth="1"/>
    <col min="12330" max="12330" width="6.21875" customWidth="1"/>
    <col min="12331" max="12335" width="5" customWidth="1"/>
    <col min="12336" max="12337" width="6.88671875" customWidth="1"/>
    <col min="12338" max="12544" width="9"/>
    <col min="12545" max="12545" width="3.109375" customWidth="1"/>
    <col min="12546" max="12546" width="2.44140625" customWidth="1"/>
    <col min="12547" max="12547" width="2.77734375" customWidth="1"/>
    <col min="12548" max="12548" width="6" customWidth="1"/>
    <col min="12549" max="12549" width="6.21875" customWidth="1"/>
    <col min="12550" max="12550" width="8.77734375" customWidth="1"/>
    <col min="12551" max="12551" width="5.6640625" customWidth="1"/>
    <col min="12552" max="12552" width="7.77734375" customWidth="1"/>
    <col min="12553" max="12553" width="6.21875" customWidth="1"/>
    <col min="12554" max="12554" width="7.44140625" customWidth="1"/>
    <col min="12555" max="12555" width="8.109375" customWidth="1"/>
    <col min="12556" max="12556" width="7.77734375" customWidth="1"/>
    <col min="12557" max="12557" width="6.21875" customWidth="1"/>
    <col min="12558" max="12558" width="2" customWidth="1"/>
    <col min="12559" max="12559" width="7.44140625" customWidth="1"/>
    <col min="12560" max="12560" width="6.88671875" customWidth="1"/>
    <col min="12561" max="12561" width="7.77734375" customWidth="1"/>
    <col min="12562" max="12564" width="2.109375" customWidth="1"/>
    <col min="12565" max="12565" width="1.77734375" customWidth="1"/>
    <col min="12566" max="12567" width="4.33203125" customWidth="1"/>
    <col min="12568" max="12568" width="4.6640625" customWidth="1"/>
    <col min="12569" max="12569" width="5.88671875" customWidth="1"/>
    <col min="12570" max="12570" width="12.44140625" customWidth="1"/>
    <col min="12571" max="12571" width="9" customWidth="1"/>
    <col min="12572" max="12572" width="4.109375" customWidth="1"/>
    <col min="12573" max="12573" width="19.33203125" customWidth="1"/>
    <col min="12574" max="12574" width="6.33203125" customWidth="1"/>
    <col min="12575" max="12575" width="9.21875" customWidth="1"/>
    <col min="12576" max="12577" width="6.88671875" customWidth="1"/>
    <col min="12578" max="12578" width="3" customWidth="1"/>
    <col min="12579" max="12579" width="3.77734375" customWidth="1"/>
    <col min="12580" max="12582" width="6.21875" customWidth="1"/>
    <col min="12583" max="12583" width="5" customWidth="1"/>
    <col min="12584" max="12584" width="3.33203125" customWidth="1"/>
    <col min="12585" max="12585" width="5" customWidth="1"/>
    <col min="12586" max="12586" width="6.21875" customWidth="1"/>
    <col min="12587" max="12591" width="5" customWidth="1"/>
    <col min="12592" max="12593" width="6.88671875" customWidth="1"/>
    <col min="12594" max="12800" width="9"/>
    <col min="12801" max="12801" width="3.109375" customWidth="1"/>
    <col min="12802" max="12802" width="2.44140625" customWidth="1"/>
    <col min="12803" max="12803" width="2.77734375" customWidth="1"/>
    <col min="12804" max="12804" width="6" customWidth="1"/>
    <col min="12805" max="12805" width="6.21875" customWidth="1"/>
    <col min="12806" max="12806" width="8.77734375" customWidth="1"/>
    <col min="12807" max="12807" width="5.6640625" customWidth="1"/>
    <col min="12808" max="12808" width="7.77734375" customWidth="1"/>
    <col min="12809" max="12809" width="6.21875" customWidth="1"/>
    <col min="12810" max="12810" width="7.44140625" customWidth="1"/>
    <col min="12811" max="12811" width="8.109375" customWidth="1"/>
    <col min="12812" max="12812" width="7.77734375" customWidth="1"/>
    <col min="12813" max="12813" width="6.21875" customWidth="1"/>
    <col min="12814" max="12814" width="2" customWidth="1"/>
    <col min="12815" max="12815" width="7.44140625" customWidth="1"/>
    <col min="12816" max="12816" width="6.88671875" customWidth="1"/>
    <col min="12817" max="12817" width="7.77734375" customWidth="1"/>
    <col min="12818" max="12820" width="2.109375" customWidth="1"/>
    <col min="12821" max="12821" width="1.77734375" customWidth="1"/>
    <col min="12822" max="12823" width="4.33203125" customWidth="1"/>
    <col min="12824" max="12824" width="4.6640625" customWidth="1"/>
    <col min="12825" max="12825" width="5.88671875" customWidth="1"/>
    <col min="12826" max="12826" width="12.44140625" customWidth="1"/>
    <col min="12827" max="12827" width="9" customWidth="1"/>
    <col min="12828" max="12828" width="4.109375" customWidth="1"/>
    <col min="12829" max="12829" width="19.33203125" customWidth="1"/>
    <col min="12830" max="12830" width="6.33203125" customWidth="1"/>
    <col min="12831" max="12831" width="9.21875" customWidth="1"/>
    <col min="12832" max="12833" width="6.88671875" customWidth="1"/>
    <col min="12834" max="12834" width="3" customWidth="1"/>
    <col min="12835" max="12835" width="3.77734375" customWidth="1"/>
    <col min="12836" max="12838" width="6.21875" customWidth="1"/>
    <col min="12839" max="12839" width="5" customWidth="1"/>
    <col min="12840" max="12840" width="3.33203125" customWidth="1"/>
    <col min="12841" max="12841" width="5" customWidth="1"/>
    <col min="12842" max="12842" width="6.21875" customWidth="1"/>
    <col min="12843" max="12847" width="5" customWidth="1"/>
    <col min="12848" max="12849" width="6.88671875" customWidth="1"/>
    <col min="12850" max="13056" width="9"/>
    <col min="13057" max="13057" width="3.109375" customWidth="1"/>
    <col min="13058" max="13058" width="2.44140625" customWidth="1"/>
    <col min="13059" max="13059" width="2.77734375" customWidth="1"/>
    <col min="13060" max="13060" width="6" customWidth="1"/>
    <col min="13061" max="13061" width="6.21875" customWidth="1"/>
    <col min="13062" max="13062" width="8.77734375" customWidth="1"/>
    <col min="13063" max="13063" width="5.6640625" customWidth="1"/>
    <col min="13064" max="13064" width="7.77734375" customWidth="1"/>
    <col min="13065" max="13065" width="6.21875" customWidth="1"/>
    <col min="13066" max="13066" width="7.44140625" customWidth="1"/>
    <col min="13067" max="13067" width="8.109375" customWidth="1"/>
    <col min="13068" max="13068" width="7.77734375" customWidth="1"/>
    <col min="13069" max="13069" width="6.21875" customWidth="1"/>
    <col min="13070" max="13070" width="2" customWidth="1"/>
    <col min="13071" max="13071" width="7.44140625" customWidth="1"/>
    <col min="13072" max="13072" width="6.88671875" customWidth="1"/>
    <col min="13073" max="13073" width="7.77734375" customWidth="1"/>
    <col min="13074" max="13076" width="2.109375" customWidth="1"/>
    <col min="13077" max="13077" width="1.77734375" customWidth="1"/>
    <col min="13078" max="13079" width="4.33203125" customWidth="1"/>
    <col min="13080" max="13080" width="4.6640625" customWidth="1"/>
    <col min="13081" max="13081" width="5.88671875" customWidth="1"/>
    <col min="13082" max="13082" width="12.44140625" customWidth="1"/>
    <col min="13083" max="13083" width="9" customWidth="1"/>
    <col min="13084" max="13084" width="4.109375" customWidth="1"/>
    <col min="13085" max="13085" width="19.33203125" customWidth="1"/>
    <col min="13086" max="13086" width="6.33203125" customWidth="1"/>
    <col min="13087" max="13087" width="9.21875" customWidth="1"/>
    <col min="13088" max="13089" width="6.88671875" customWidth="1"/>
    <col min="13090" max="13090" width="3" customWidth="1"/>
    <col min="13091" max="13091" width="3.77734375" customWidth="1"/>
    <col min="13092" max="13094" width="6.21875" customWidth="1"/>
    <col min="13095" max="13095" width="5" customWidth="1"/>
    <col min="13096" max="13096" width="3.33203125" customWidth="1"/>
    <col min="13097" max="13097" width="5" customWidth="1"/>
    <col min="13098" max="13098" width="6.21875" customWidth="1"/>
    <col min="13099" max="13103" width="5" customWidth="1"/>
    <col min="13104" max="13105" width="6.88671875" customWidth="1"/>
    <col min="13106" max="13312" width="9"/>
    <col min="13313" max="13313" width="3.109375" customWidth="1"/>
    <col min="13314" max="13314" width="2.44140625" customWidth="1"/>
    <col min="13315" max="13315" width="2.77734375" customWidth="1"/>
    <col min="13316" max="13316" width="6" customWidth="1"/>
    <col min="13317" max="13317" width="6.21875" customWidth="1"/>
    <col min="13318" max="13318" width="8.77734375" customWidth="1"/>
    <col min="13319" max="13319" width="5.6640625" customWidth="1"/>
    <col min="13320" max="13320" width="7.77734375" customWidth="1"/>
    <col min="13321" max="13321" width="6.21875" customWidth="1"/>
    <col min="13322" max="13322" width="7.44140625" customWidth="1"/>
    <col min="13323" max="13323" width="8.109375" customWidth="1"/>
    <col min="13324" max="13324" width="7.77734375" customWidth="1"/>
    <col min="13325" max="13325" width="6.21875" customWidth="1"/>
    <col min="13326" max="13326" width="2" customWidth="1"/>
    <col min="13327" max="13327" width="7.44140625" customWidth="1"/>
    <col min="13328" max="13328" width="6.88671875" customWidth="1"/>
    <col min="13329" max="13329" width="7.77734375" customWidth="1"/>
    <col min="13330" max="13332" width="2.109375" customWidth="1"/>
    <col min="13333" max="13333" width="1.77734375" customWidth="1"/>
    <col min="13334" max="13335" width="4.33203125" customWidth="1"/>
    <col min="13336" max="13336" width="4.6640625" customWidth="1"/>
    <col min="13337" max="13337" width="5.88671875" customWidth="1"/>
    <col min="13338" max="13338" width="12.44140625" customWidth="1"/>
    <col min="13339" max="13339" width="9" customWidth="1"/>
    <col min="13340" max="13340" width="4.109375" customWidth="1"/>
    <col min="13341" max="13341" width="19.33203125" customWidth="1"/>
    <col min="13342" max="13342" width="6.33203125" customWidth="1"/>
    <col min="13343" max="13343" width="9.21875" customWidth="1"/>
    <col min="13344" max="13345" width="6.88671875" customWidth="1"/>
    <col min="13346" max="13346" width="3" customWidth="1"/>
    <col min="13347" max="13347" width="3.77734375" customWidth="1"/>
    <col min="13348" max="13350" width="6.21875" customWidth="1"/>
    <col min="13351" max="13351" width="5" customWidth="1"/>
    <col min="13352" max="13352" width="3.33203125" customWidth="1"/>
    <col min="13353" max="13353" width="5" customWidth="1"/>
    <col min="13354" max="13354" width="6.21875" customWidth="1"/>
    <col min="13355" max="13359" width="5" customWidth="1"/>
    <col min="13360" max="13361" width="6.88671875" customWidth="1"/>
    <col min="13362" max="13568" width="9"/>
    <col min="13569" max="13569" width="3.109375" customWidth="1"/>
    <col min="13570" max="13570" width="2.44140625" customWidth="1"/>
    <col min="13571" max="13571" width="2.77734375" customWidth="1"/>
    <col min="13572" max="13572" width="6" customWidth="1"/>
    <col min="13573" max="13573" width="6.21875" customWidth="1"/>
    <col min="13574" max="13574" width="8.77734375" customWidth="1"/>
    <col min="13575" max="13575" width="5.6640625" customWidth="1"/>
    <col min="13576" max="13576" width="7.77734375" customWidth="1"/>
    <col min="13577" max="13577" width="6.21875" customWidth="1"/>
    <col min="13578" max="13578" width="7.44140625" customWidth="1"/>
    <col min="13579" max="13579" width="8.109375" customWidth="1"/>
    <col min="13580" max="13580" width="7.77734375" customWidth="1"/>
    <col min="13581" max="13581" width="6.21875" customWidth="1"/>
    <col min="13582" max="13582" width="2" customWidth="1"/>
    <col min="13583" max="13583" width="7.44140625" customWidth="1"/>
    <col min="13584" max="13584" width="6.88671875" customWidth="1"/>
    <col min="13585" max="13585" width="7.77734375" customWidth="1"/>
    <col min="13586" max="13588" width="2.109375" customWidth="1"/>
    <col min="13589" max="13589" width="1.77734375" customWidth="1"/>
    <col min="13590" max="13591" width="4.33203125" customWidth="1"/>
    <col min="13592" max="13592" width="4.6640625" customWidth="1"/>
    <col min="13593" max="13593" width="5.88671875" customWidth="1"/>
    <col min="13594" max="13594" width="12.44140625" customWidth="1"/>
    <col min="13595" max="13595" width="9" customWidth="1"/>
    <col min="13596" max="13596" width="4.109375" customWidth="1"/>
    <col min="13597" max="13597" width="19.33203125" customWidth="1"/>
    <col min="13598" max="13598" width="6.33203125" customWidth="1"/>
    <col min="13599" max="13599" width="9.21875" customWidth="1"/>
    <col min="13600" max="13601" width="6.88671875" customWidth="1"/>
    <col min="13602" max="13602" width="3" customWidth="1"/>
    <col min="13603" max="13603" width="3.77734375" customWidth="1"/>
    <col min="13604" max="13606" width="6.21875" customWidth="1"/>
    <col min="13607" max="13607" width="5" customWidth="1"/>
    <col min="13608" max="13608" width="3.33203125" customWidth="1"/>
    <col min="13609" max="13609" width="5" customWidth="1"/>
    <col min="13610" max="13610" width="6.21875" customWidth="1"/>
    <col min="13611" max="13615" width="5" customWidth="1"/>
    <col min="13616" max="13617" width="6.88671875" customWidth="1"/>
    <col min="13618" max="13824" width="9"/>
    <col min="13825" max="13825" width="3.109375" customWidth="1"/>
    <col min="13826" max="13826" width="2.44140625" customWidth="1"/>
    <col min="13827" max="13827" width="2.77734375" customWidth="1"/>
    <col min="13828" max="13828" width="6" customWidth="1"/>
    <col min="13829" max="13829" width="6.21875" customWidth="1"/>
    <col min="13830" max="13830" width="8.77734375" customWidth="1"/>
    <col min="13831" max="13831" width="5.6640625" customWidth="1"/>
    <col min="13832" max="13832" width="7.77734375" customWidth="1"/>
    <col min="13833" max="13833" width="6.21875" customWidth="1"/>
    <col min="13834" max="13834" width="7.44140625" customWidth="1"/>
    <col min="13835" max="13835" width="8.109375" customWidth="1"/>
    <col min="13836" max="13836" width="7.77734375" customWidth="1"/>
    <col min="13837" max="13837" width="6.21875" customWidth="1"/>
    <col min="13838" max="13838" width="2" customWidth="1"/>
    <col min="13839" max="13839" width="7.44140625" customWidth="1"/>
    <col min="13840" max="13840" width="6.88671875" customWidth="1"/>
    <col min="13841" max="13841" width="7.77734375" customWidth="1"/>
    <col min="13842" max="13844" width="2.109375" customWidth="1"/>
    <col min="13845" max="13845" width="1.77734375" customWidth="1"/>
    <col min="13846" max="13847" width="4.33203125" customWidth="1"/>
    <col min="13848" max="13848" width="4.6640625" customWidth="1"/>
    <col min="13849" max="13849" width="5.88671875" customWidth="1"/>
    <col min="13850" max="13850" width="12.44140625" customWidth="1"/>
    <col min="13851" max="13851" width="9" customWidth="1"/>
    <col min="13852" max="13852" width="4.109375" customWidth="1"/>
    <col min="13853" max="13853" width="19.33203125" customWidth="1"/>
    <col min="13854" max="13854" width="6.33203125" customWidth="1"/>
    <col min="13855" max="13855" width="9.21875" customWidth="1"/>
    <col min="13856" max="13857" width="6.88671875" customWidth="1"/>
    <col min="13858" max="13858" width="3" customWidth="1"/>
    <col min="13859" max="13859" width="3.77734375" customWidth="1"/>
    <col min="13860" max="13862" width="6.21875" customWidth="1"/>
    <col min="13863" max="13863" width="5" customWidth="1"/>
    <col min="13864" max="13864" width="3.33203125" customWidth="1"/>
    <col min="13865" max="13865" width="5" customWidth="1"/>
    <col min="13866" max="13866" width="6.21875" customWidth="1"/>
    <col min="13867" max="13871" width="5" customWidth="1"/>
    <col min="13872" max="13873" width="6.88671875" customWidth="1"/>
    <col min="13874" max="14080" width="9"/>
    <col min="14081" max="14081" width="3.109375" customWidth="1"/>
    <col min="14082" max="14082" width="2.44140625" customWidth="1"/>
    <col min="14083" max="14083" width="2.77734375" customWidth="1"/>
    <col min="14084" max="14084" width="6" customWidth="1"/>
    <col min="14085" max="14085" width="6.21875" customWidth="1"/>
    <col min="14086" max="14086" width="8.77734375" customWidth="1"/>
    <col min="14087" max="14087" width="5.6640625" customWidth="1"/>
    <col min="14088" max="14088" width="7.77734375" customWidth="1"/>
    <col min="14089" max="14089" width="6.21875" customWidth="1"/>
    <col min="14090" max="14090" width="7.44140625" customWidth="1"/>
    <col min="14091" max="14091" width="8.109375" customWidth="1"/>
    <col min="14092" max="14092" width="7.77734375" customWidth="1"/>
    <col min="14093" max="14093" width="6.21875" customWidth="1"/>
    <col min="14094" max="14094" width="2" customWidth="1"/>
    <col min="14095" max="14095" width="7.44140625" customWidth="1"/>
    <col min="14096" max="14096" width="6.88671875" customWidth="1"/>
    <col min="14097" max="14097" width="7.77734375" customWidth="1"/>
    <col min="14098" max="14100" width="2.109375" customWidth="1"/>
    <col min="14101" max="14101" width="1.77734375" customWidth="1"/>
    <col min="14102" max="14103" width="4.33203125" customWidth="1"/>
    <col min="14104" max="14104" width="4.6640625" customWidth="1"/>
    <col min="14105" max="14105" width="5.88671875" customWidth="1"/>
    <col min="14106" max="14106" width="12.44140625" customWidth="1"/>
    <col min="14107" max="14107" width="9" customWidth="1"/>
    <col min="14108" max="14108" width="4.109375" customWidth="1"/>
    <col min="14109" max="14109" width="19.33203125" customWidth="1"/>
    <col min="14110" max="14110" width="6.33203125" customWidth="1"/>
    <col min="14111" max="14111" width="9.21875" customWidth="1"/>
    <col min="14112" max="14113" width="6.88671875" customWidth="1"/>
    <col min="14114" max="14114" width="3" customWidth="1"/>
    <col min="14115" max="14115" width="3.77734375" customWidth="1"/>
    <col min="14116" max="14118" width="6.21875" customWidth="1"/>
    <col min="14119" max="14119" width="5" customWidth="1"/>
    <col min="14120" max="14120" width="3.33203125" customWidth="1"/>
    <col min="14121" max="14121" width="5" customWidth="1"/>
    <col min="14122" max="14122" width="6.21875" customWidth="1"/>
    <col min="14123" max="14127" width="5" customWidth="1"/>
    <col min="14128" max="14129" width="6.88671875" customWidth="1"/>
    <col min="14130" max="14336" width="9"/>
    <col min="14337" max="14337" width="3.109375" customWidth="1"/>
    <col min="14338" max="14338" width="2.44140625" customWidth="1"/>
    <col min="14339" max="14339" width="2.77734375" customWidth="1"/>
    <col min="14340" max="14340" width="6" customWidth="1"/>
    <col min="14341" max="14341" width="6.21875" customWidth="1"/>
    <col min="14342" max="14342" width="8.77734375" customWidth="1"/>
    <col min="14343" max="14343" width="5.6640625" customWidth="1"/>
    <col min="14344" max="14344" width="7.77734375" customWidth="1"/>
    <col min="14345" max="14345" width="6.21875" customWidth="1"/>
    <col min="14346" max="14346" width="7.44140625" customWidth="1"/>
    <col min="14347" max="14347" width="8.109375" customWidth="1"/>
    <col min="14348" max="14348" width="7.77734375" customWidth="1"/>
    <col min="14349" max="14349" width="6.21875" customWidth="1"/>
    <col min="14350" max="14350" width="2" customWidth="1"/>
    <col min="14351" max="14351" width="7.44140625" customWidth="1"/>
    <col min="14352" max="14352" width="6.88671875" customWidth="1"/>
    <col min="14353" max="14353" width="7.77734375" customWidth="1"/>
    <col min="14354" max="14356" width="2.109375" customWidth="1"/>
    <col min="14357" max="14357" width="1.77734375" customWidth="1"/>
    <col min="14358" max="14359" width="4.33203125" customWidth="1"/>
    <col min="14360" max="14360" width="4.6640625" customWidth="1"/>
    <col min="14361" max="14361" width="5.88671875" customWidth="1"/>
    <col min="14362" max="14362" width="12.44140625" customWidth="1"/>
    <col min="14363" max="14363" width="9" customWidth="1"/>
    <col min="14364" max="14364" width="4.109375" customWidth="1"/>
    <col min="14365" max="14365" width="19.33203125" customWidth="1"/>
    <col min="14366" max="14366" width="6.33203125" customWidth="1"/>
    <col min="14367" max="14367" width="9.21875" customWidth="1"/>
    <col min="14368" max="14369" width="6.88671875" customWidth="1"/>
    <col min="14370" max="14370" width="3" customWidth="1"/>
    <col min="14371" max="14371" width="3.77734375" customWidth="1"/>
    <col min="14372" max="14374" width="6.21875" customWidth="1"/>
    <col min="14375" max="14375" width="5" customWidth="1"/>
    <col min="14376" max="14376" width="3.33203125" customWidth="1"/>
    <col min="14377" max="14377" width="5" customWidth="1"/>
    <col min="14378" max="14378" width="6.21875" customWidth="1"/>
    <col min="14379" max="14383" width="5" customWidth="1"/>
    <col min="14384" max="14385" width="6.88671875" customWidth="1"/>
    <col min="14386" max="14592" width="9"/>
    <col min="14593" max="14593" width="3.109375" customWidth="1"/>
    <col min="14594" max="14594" width="2.44140625" customWidth="1"/>
    <col min="14595" max="14595" width="2.77734375" customWidth="1"/>
    <col min="14596" max="14596" width="6" customWidth="1"/>
    <col min="14597" max="14597" width="6.21875" customWidth="1"/>
    <col min="14598" max="14598" width="8.77734375" customWidth="1"/>
    <col min="14599" max="14599" width="5.6640625" customWidth="1"/>
    <col min="14600" max="14600" width="7.77734375" customWidth="1"/>
    <col min="14601" max="14601" width="6.21875" customWidth="1"/>
    <col min="14602" max="14602" width="7.44140625" customWidth="1"/>
    <col min="14603" max="14603" width="8.109375" customWidth="1"/>
    <col min="14604" max="14604" width="7.77734375" customWidth="1"/>
    <col min="14605" max="14605" width="6.21875" customWidth="1"/>
    <col min="14606" max="14606" width="2" customWidth="1"/>
    <col min="14607" max="14607" width="7.44140625" customWidth="1"/>
    <col min="14608" max="14608" width="6.88671875" customWidth="1"/>
    <col min="14609" max="14609" width="7.77734375" customWidth="1"/>
    <col min="14610" max="14612" width="2.109375" customWidth="1"/>
    <col min="14613" max="14613" width="1.77734375" customWidth="1"/>
    <col min="14614" max="14615" width="4.33203125" customWidth="1"/>
    <col min="14616" max="14616" width="4.6640625" customWidth="1"/>
    <col min="14617" max="14617" width="5.88671875" customWidth="1"/>
    <col min="14618" max="14618" width="12.44140625" customWidth="1"/>
    <col min="14619" max="14619" width="9" customWidth="1"/>
    <col min="14620" max="14620" width="4.109375" customWidth="1"/>
    <col min="14621" max="14621" width="19.33203125" customWidth="1"/>
    <col min="14622" max="14622" width="6.33203125" customWidth="1"/>
    <col min="14623" max="14623" width="9.21875" customWidth="1"/>
    <col min="14624" max="14625" width="6.88671875" customWidth="1"/>
    <col min="14626" max="14626" width="3" customWidth="1"/>
    <col min="14627" max="14627" width="3.77734375" customWidth="1"/>
    <col min="14628" max="14630" width="6.21875" customWidth="1"/>
    <col min="14631" max="14631" width="5" customWidth="1"/>
    <col min="14632" max="14632" width="3.33203125" customWidth="1"/>
    <col min="14633" max="14633" width="5" customWidth="1"/>
    <col min="14634" max="14634" width="6.21875" customWidth="1"/>
    <col min="14635" max="14639" width="5" customWidth="1"/>
    <col min="14640" max="14641" width="6.88671875" customWidth="1"/>
    <col min="14642" max="14848" width="9"/>
    <col min="14849" max="14849" width="3.109375" customWidth="1"/>
    <col min="14850" max="14850" width="2.44140625" customWidth="1"/>
    <col min="14851" max="14851" width="2.77734375" customWidth="1"/>
    <col min="14852" max="14852" width="6" customWidth="1"/>
    <col min="14853" max="14853" width="6.21875" customWidth="1"/>
    <col min="14854" max="14854" width="8.77734375" customWidth="1"/>
    <col min="14855" max="14855" width="5.6640625" customWidth="1"/>
    <col min="14856" max="14856" width="7.77734375" customWidth="1"/>
    <col min="14857" max="14857" width="6.21875" customWidth="1"/>
    <col min="14858" max="14858" width="7.44140625" customWidth="1"/>
    <col min="14859" max="14859" width="8.109375" customWidth="1"/>
    <col min="14860" max="14860" width="7.77734375" customWidth="1"/>
    <col min="14861" max="14861" width="6.21875" customWidth="1"/>
    <col min="14862" max="14862" width="2" customWidth="1"/>
    <col min="14863" max="14863" width="7.44140625" customWidth="1"/>
    <col min="14864" max="14864" width="6.88671875" customWidth="1"/>
    <col min="14865" max="14865" width="7.77734375" customWidth="1"/>
    <col min="14866" max="14868" width="2.109375" customWidth="1"/>
    <col min="14869" max="14869" width="1.77734375" customWidth="1"/>
    <col min="14870" max="14871" width="4.33203125" customWidth="1"/>
    <col min="14872" max="14872" width="4.6640625" customWidth="1"/>
    <col min="14873" max="14873" width="5.88671875" customWidth="1"/>
    <col min="14874" max="14874" width="12.44140625" customWidth="1"/>
    <col min="14875" max="14875" width="9" customWidth="1"/>
    <col min="14876" max="14876" width="4.109375" customWidth="1"/>
    <col min="14877" max="14877" width="19.33203125" customWidth="1"/>
    <col min="14878" max="14878" width="6.33203125" customWidth="1"/>
    <col min="14879" max="14879" width="9.21875" customWidth="1"/>
    <col min="14880" max="14881" width="6.88671875" customWidth="1"/>
    <col min="14882" max="14882" width="3" customWidth="1"/>
    <col min="14883" max="14883" width="3.77734375" customWidth="1"/>
    <col min="14884" max="14886" width="6.21875" customWidth="1"/>
    <col min="14887" max="14887" width="5" customWidth="1"/>
    <col min="14888" max="14888" width="3.33203125" customWidth="1"/>
    <col min="14889" max="14889" width="5" customWidth="1"/>
    <col min="14890" max="14890" width="6.21875" customWidth="1"/>
    <col min="14891" max="14895" width="5" customWidth="1"/>
    <col min="14896" max="14897" width="6.88671875" customWidth="1"/>
    <col min="14898" max="15104" width="9"/>
    <col min="15105" max="15105" width="3.109375" customWidth="1"/>
    <col min="15106" max="15106" width="2.44140625" customWidth="1"/>
    <col min="15107" max="15107" width="2.77734375" customWidth="1"/>
    <col min="15108" max="15108" width="6" customWidth="1"/>
    <col min="15109" max="15109" width="6.21875" customWidth="1"/>
    <col min="15110" max="15110" width="8.77734375" customWidth="1"/>
    <col min="15111" max="15111" width="5.6640625" customWidth="1"/>
    <col min="15112" max="15112" width="7.77734375" customWidth="1"/>
    <col min="15113" max="15113" width="6.21875" customWidth="1"/>
    <col min="15114" max="15114" width="7.44140625" customWidth="1"/>
    <col min="15115" max="15115" width="8.109375" customWidth="1"/>
    <col min="15116" max="15116" width="7.77734375" customWidth="1"/>
    <col min="15117" max="15117" width="6.21875" customWidth="1"/>
    <col min="15118" max="15118" width="2" customWidth="1"/>
    <col min="15119" max="15119" width="7.44140625" customWidth="1"/>
    <col min="15120" max="15120" width="6.88671875" customWidth="1"/>
    <col min="15121" max="15121" width="7.77734375" customWidth="1"/>
    <col min="15122" max="15124" width="2.109375" customWidth="1"/>
    <col min="15125" max="15125" width="1.77734375" customWidth="1"/>
    <col min="15126" max="15127" width="4.33203125" customWidth="1"/>
    <col min="15128" max="15128" width="4.6640625" customWidth="1"/>
    <col min="15129" max="15129" width="5.88671875" customWidth="1"/>
    <col min="15130" max="15130" width="12.44140625" customWidth="1"/>
    <col min="15131" max="15131" width="9" customWidth="1"/>
    <col min="15132" max="15132" width="4.109375" customWidth="1"/>
    <col min="15133" max="15133" width="19.33203125" customWidth="1"/>
    <col min="15134" max="15134" width="6.33203125" customWidth="1"/>
    <col min="15135" max="15135" width="9.21875" customWidth="1"/>
    <col min="15136" max="15137" width="6.88671875" customWidth="1"/>
    <col min="15138" max="15138" width="3" customWidth="1"/>
    <col min="15139" max="15139" width="3.77734375" customWidth="1"/>
    <col min="15140" max="15142" width="6.21875" customWidth="1"/>
    <col min="15143" max="15143" width="5" customWidth="1"/>
    <col min="15144" max="15144" width="3.33203125" customWidth="1"/>
    <col min="15145" max="15145" width="5" customWidth="1"/>
    <col min="15146" max="15146" width="6.21875" customWidth="1"/>
    <col min="15147" max="15151" width="5" customWidth="1"/>
    <col min="15152" max="15153" width="6.88671875" customWidth="1"/>
    <col min="15154" max="15360" width="9"/>
    <col min="15361" max="15361" width="3.109375" customWidth="1"/>
    <col min="15362" max="15362" width="2.44140625" customWidth="1"/>
    <col min="15363" max="15363" width="2.77734375" customWidth="1"/>
    <col min="15364" max="15364" width="6" customWidth="1"/>
    <col min="15365" max="15365" width="6.21875" customWidth="1"/>
    <col min="15366" max="15366" width="8.77734375" customWidth="1"/>
    <col min="15367" max="15367" width="5.6640625" customWidth="1"/>
    <col min="15368" max="15368" width="7.77734375" customWidth="1"/>
    <col min="15369" max="15369" width="6.21875" customWidth="1"/>
    <col min="15370" max="15370" width="7.44140625" customWidth="1"/>
    <col min="15371" max="15371" width="8.109375" customWidth="1"/>
    <col min="15372" max="15372" width="7.77734375" customWidth="1"/>
    <col min="15373" max="15373" width="6.21875" customWidth="1"/>
    <col min="15374" max="15374" width="2" customWidth="1"/>
    <col min="15375" max="15375" width="7.44140625" customWidth="1"/>
    <col min="15376" max="15376" width="6.88671875" customWidth="1"/>
    <col min="15377" max="15377" width="7.77734375" customWidth="1"/>
    <col min="15378" max="15380" width="2.109375" customWidth="1"/>
    <col min="15381" max="15381" width="1.77734375" customWidth="1"/>
    <col min="15382" max="15383" width="4.33203125" customWidth="1"/>
    <col min="15384" max="15384" width="4.6640625" customWidth="1"/>
    <col min="15385" max="15385" width="5.88671875" customWidth="1"/>
    <col min="15386" max="15386" width="12.44140625" customWidth="1"/>
    <col min="15387" max="15387" width="9" customWidth="1"/>
    <col min="15388" max="15388" width="4.109375" customWidth="1"/>
    <col min="15389" max="15389" width="19.33203125" customWidth="1"/>
    <col min="15390" max="15390" width="6.33203125" customWidth="1"/>
    <col min="15391" max="15391" width="9.21875" customWidth="1"/>
    <col min="15392" max="15393" width="6.88671875" customWidth="1"/>
    <col min="15394" max="15394" width="3" customWidth="1"/>
    <col min="15395" max="15395" width="3.77734375" customWidth="1"/>
    <col min="15396" max="15398" width="6.21875" customWidth="1"/>
    <col min="15399" max="15399" width="5" customWidth="1"/>
    <col min="15400" max="15400" width="3.33203125" customWidth="1"/>
    <col min="15401" max="15401" width="5" customWidth="1"/>
    <col min="15402" max="15402" width="6.21875" customWidth="1"/>
    <col min="15403" max="15407" width="5" customWidth="1"/>
    <col min="15408" max="15409" width="6.88671875" customWidth="1"/>
    <col min="15410" max="15616" width="9"/>
    <col min="15617" max="15617" width="3.109375" customWidth="1"/>
    <col min="15618" max="15618" width="2.44140625" customWidth="1"/>
    <col min="15619" max="15619" width="2.77734375" customWidth="1"/>
    <col min="15620" max="15620" width="6" customWidth="1"/>
    <col min="15621" max="15621" width="6.21875" customWidth="1"/>
    <col min="15622" max="15622" width="8.77734375" customWidth="1"/>
    <col min="15623" max="15623" width="5.6640625" customWidth="1"/>
    <col min="15624" max="15624" width="7.77734375" customWidth="1"/>
    <col min="15625" max="15625" width="6.21875" customWidth="1"/>
    <col min="15626" max="15626" width="7.44140625" customWidth="1"/>
    <col min="15627" max="15627" width="8.109375" customWidth="1"/>
    <col min="15628" max="15628" width="7.77734375" customWidth="1"/>
    <col min="15629" max="15629" width="6.21875" customWidth="1"/>
    <col min="15630" max="15630" width="2" customWidth="1"/>
    <col min="15631" max="15631" width="7.44140625" customWidth="1"/>
    <col min="15632" max="15632" width="6.88671875" customWidth="1"/>
    <col min="15633" max="15633" width="7.77734375" customWidth="1"/>
    <col min="15634" max="15636" width="2.109375" customWidth="1"/>
    <col min="15637" max="15637" width="1.77734375" customWidth="1"/>
    <col min="15638" max="15639" width="4.33203125" customWidth="1"/>
    <col min="15640" max="15640" width="4.6640625" customWidth="1"/>
    <col min="15641" max="15641" width="5.88671875" customWidth="1"/>
    <col min="15642" max="15642" width="12.44140625" customWidth="1"/>
    <col min="15643" max="15643" width="9" customWidth="1"/>
    <col min="15644" max="15644" width="4.109375" customWidth="1"/>
    <col min="15645" max="15645" width="19.33203125" customWidth="1"/>
    <col min="15646" max="15646" width="6.33203125" customWidth="1"/>
    <col min="15647" max="15647" width="9.21875" customWidth="1"/>
    <col min="15648" max="15649" width="6.88671875" customWidth="1"/>
    <col min="15650" max="15650" width="3" customWidth="1"/>
    <col min="15651" max="15651" width="3.77734375" customWidth="1"/>
    <col min="15652" max="15654" width="6.21875" customWidth="1"/>
    <col min="15655" max="15655" width="5" customWidth="1"/>
    <col min="15656" max="15656" width="3.33203125" customWidth="1"/>
    <col min="15657" max="15657" width="5" customWidth="1"/>
    <col min="15658" max="15658" width="6.21875" customWidth="1"/>
    <col min="15659" max="15663" width="5" customWidth="1"/>
    <col min="15664" max="15665" width="6.88671875" customWidth="1"/>
    <col min="15666" max="15872" width="9"/>
    <col min="15873" max="15873" width="3.109375" customWidth="1"/>
    <col min="15874" max="15874" width="2.44140625" customWidth="1"/>
    <col min="15875" max="15875" width="2.77734375" customWidth="1"/>
    <col min="15876" max="15876" width="6" customWidth="1"/>
    <col min="15877" max="15877" width="6.21875" customWidth="1"/>
    <col min="15878" max="15878" width="8.77734375" customWidth="1"/>
    <col min="15879" max="15879" width="5.6640625" customWidth="1"/>
    <col min="15880" max="15880" width="7.77734375" customWidth="1"/>
    <col min="15881" max="15881" width="6.21875" customWidth="1"/>
    <col min="15882" max="15882" width="7.44140625" customWidth="1"/>
    <col min="15883" max="15883" width="8.109375" customWidth="1"/>
    <col min="15884" max="15884" width="7.77734375" customWidth="1"/>
    <col min="15885" max="15885" width="6.21875" customWidth="1"/>
    <col min="15886" max="15886" width="2" customWidth="1"/>
    <col min="15887" max="15887" width="7.44140625" customWidth="1"/>
    <col min="15888" max="15888" width="6.88671875" customWidth="1"/>
    <col min="15889" max="15889" width="7.77734375" customWidth="1"/>
    <col min="15890" max="15892" width="2.109375" customWidth="1"/>
    <col min="15893" max="15893" width="1.77734375" customWidth="1"/>
    <col min="15894" max="15895" width="4.33203125" customWidth="1"/>
    <col min="15896" max="15896" width="4.6640625" customWidth="1"/>
    <col min="15897" max="15897" width="5.88671875" customWidth="1"/>
    <col min="15898" max="15898" width="12.44140625" customWidth="1"/>
    <col min="15899" max="15899" width="9" customWidth="1"/>
    <col min="15900" max="15900" width="4.109375" customWidth="1"/>
    <col min="15901" max="15901" width="19.33203125" customWidth="1"/>
    <col min="15902" max="15902" width="6.33203125" customWidth="1"/>
    <col min="15903" max="15903" width="9.21875" customWidth="1"/>
    <col min="15904" max="15905" width="6.88671875" customWidth="1"/>
    <col min="15906" max="15906" width="3" customWidth="1"/>
    <col min="15907" max="15907" width="3.77734375" customWidth="1"/>
    <col min="15908" max="15910" width="6.21875" customWidth="1"/>
    <col min="15911" max="15911" width="5" customWidth="1"/>
    <col min="15912" max="15912" width="3.33203125" customWidth="1"/>
    <col min="15913" max="15913" width="5" customWidth="1"/>
    <col min="15914" max="15914" width="6.21875" customWidth="1"/>
    <col min="15915" max="15919" width="5" customWidth="1"/>
    <col min="15920" max="15921" width="6.88671875" customWidth="1"/>
    <col min="15922" max="16128" width="9"/>
    <col min="16129" max="16129" width="3.109375" customWidth="1"/>
    <col min="16130" max="16130" width="2.44140625" customWidth="1"/>
    <col min="16131" max="16131" width="2.77734375" customWidth="1"/>
    <col min="16132" max="16132" width="6" customWidth="1"/>
    <col min="16133" max="16133" width="6.21875" customWidth="1"/>
    <col min="16134" max="16134" width="8.77734375" customWidth="1"/>
    <col min="16135" max="16135" width="5.6640625" customWidth="1"/>
    <col min="16136" max="16136" width="7.77734375" customWidth="1"/>
    <col min="16137" max="16137" width="6.21875" customWidth="1"/>
    <col min="16138" max="16138" width="7.44140625" customWidth="1"/>
    <col min="16139" max="16139" width="8.109375" customWidth="1"/>
    <col min="16140" max="16140" width="7.77734375" customWidth="1"/>
    <col min="16141" max="16141" width="6.21875" customWidth="1"/>
    <col min="16142" max="16142" width="2" customWidth="1"/>
    <col min="16143" max="16143" width="7.44140625" customWidth="1"/>
    <col min="16144" max="16144" width="6.88671875" customWidth="1"/>
    <col min="16145" max="16145" width="7.77734375" customWidth="1"/>
    <col min="16146" max="16148" width="2.109375" customWidth="1"/>
    <col min="16149" max="16149" width="1.77734375" customWidth="1"/>
    <col min="16150" max="16151" width="4.33203125" customWidth="1"/>
    <col min="16152" max="16152" width="4.6640625" customWidth="1"/>
    <col min="16153" max="16153" width="5.88671875" customWidth="1"/>
    <col min="16154" max="16154" width="12.44140625" customWidth="1"/>
    <col min="16155" max="16155" width="9" customWidth="1"/>
    <col min="16156" max="16156" width="4.109375" customWidth="1"/>
    <col min="16157" max="16157" width="19.33203125" customWidth="1"/>
    <col min="16158" max="16158" width="6.33203125" customWidth="1"/>
    <col min="16159" max="16159" width="9.21875" customWidth="1"/>
    <col min="16160" max="16161" width="6.88671875" customWidth="1"/>
    <col min="16162" max="16162" width="3" customWidth="1"/>
    <col min="16163" max="16163" width="3.77734375" customWidth="1"/>
    <col min="16164" max="16166" width="6.21875" customWidth="1"/>
    <col min="16167" max="16167" width="5" customWidth="1"/>
    <col min="16168" max="16168" width="3.33203125" customWidth="1"/>
    <col min="16169" max="16169" width="5" customWidth="1"/>
    <col min="16170" max="16170" width="6.21875" customWidth="1"/>
    <col min="16171" max="16175" width="5" customWidth="1"/>
    <col min="16176" max="16177" width="6.88671875" customWidth="1"/>
    <col min="16178" max="16384" width="9"/>
  </cols>
  <sheetData>
    <row r="1" spans="1:54" ht="35.25" customHeight="1" x14ac:dyDescent="0.2">
      <c r="A1" s="131" t="s">
        <v>80</v>
      </c>
      <c r="B1" s="132"/>
      <c r="C1" s="132"/>
      <c r="D1" s="132"/>
      <c r="E1" s="132"/>
      <c r="F1" s="132"/>
      <c r="G1" s="132"/>
      <c r="H1" s="132"/>
      <c r="I1" s="132"/>
      <c r="J1" s="132"/>
      <c r="K1" s="132"/>
      <c r="L1" s="132"/>
      <c r="M1" s="132"/>
      <c r="N1" s="132"/>
      <c r="O1" s="132"/>
      <c r="P1" s="132"/>
      <c r="Q1" s="132"/>
      <c r="R1" s="132"/>
      <c r="S1" s="133"/>
      <c r="T1" s="133"/>
      <c r="U1" s="133"/>
      <c r="V1" s="133"/>
      <c r="W1" s="134"/>
      <c r="X1" s="133"/>
      <c r="Y1" s="133"/>
      <c r="Z1" s="133"/>
      <c r="AA1" s="133"/>
      <c r="AB1" s="135"/>
      <c r="AC1" s="135"/>
      <c r="AJ1" t="s">
        <v>81</v>
      </c>
    </row>
    <row r="2" spans="1:54" ht="19.5" customHeight="1" x14ac:dyDescent="0.2">
      <c r="P2" s="190" t="s">
        <v>130</v>
      </c>
      <c r="Q2" s="190"/>
      <c r="R2" s="136"/>
      <c r="S2" s="136"/>
      <c r="T2" s="136"/>
      <c r="U2" s="136"/>
      <c r="Z2" s="137"/>
      <c r="AA2" s="138" t="str">
        <f>IF(ISBLANK([1]選手登録!W1),"",VLOOKUP([1]選手登録!W1,年回,3))</f>
        <v/>
      </c>
      <c r="AJ2" t="s">
        <v>82</v>
      </c>
    </row>
    <row r="3" spans="1:54" ht="18.75" customHeight="1" x14ac:dyDescent="0.2">
      <c r="A3" s="191" t="str">
        <f>VLOOKUP([1]選手登録!T$1,[1]選手登録!AM$1:AX$65536,2)&amp;" 広島市中学校陸上競技選手権大会　男子申込一覧表"</f>
        <v>令和5年度 広島市中学校陸上競技選手権大会　男子申込一覧表</v>
      </c>
      <c r="B3" s="191"/>
      <c r="C3" s="191"/>
      <c r="D3" s="191"/>
      <c r="E3" s="191"/>
      <c r="F3" s="191"/>
      <c r="G3" s="191"/>
      <c r="H3" s="191"/>
      <c r="I3" s="191"/>
      <c r="J3" s="191"/>
      <c r="K3" s="191"/>
      <c r="L3" s="191"/>
      <c r="M3" s="191"/>
      <c r="N3" s="191"/>
      <c r="O3" s="191"/>
      <c r="P3" s="191"/>
      <c r="R3" s="139"/>
      <c r="S3" s="140"/>
      <c r="T3" s="140" t="s">
        <v>83</v>
      </c>
      <c r="U3" s="140"/>
      <c r="V3" s="140"/>
      <c r="W3" s="140"/>
      <c r="X3" s="140"/>
      <c r="Y3" s="140"/>
      <c r="Z3" s="140"/>
      <c r="AA3" s="140"/>
      <c r="AB3" s="141"/>
      <c r="AC3" s="141"/>
      <c r="AD3" s="140"/>
      <c r="AE3" s="140"/>
      <c r="AF3" s="139"/>
      <c r="AG3" s="139"/>
      <c r="AH3" s="139"/>
      <c r="AI3" s="139"/>
      <c r="AJ3" t="s">
        <v>84</v>
      </c>
    </row>
    <row r="4" spans="1:54" ht="18.75" customHeight="1" thickBot="1" x14ac:dyDescent="0.25">
      <c r="S4" s="137" t="s">
        <v>85</v>
      </c>
      <c r="T4" s="137"/>
      <c r="U4" s="137"/>
      <c r="V4" s="137"/>
      <c r="W4" s="137"/>
      <c r="X4" s="137"/>
      <c r="Y4" s="137"/>
      <c r="Z4" s="137"/>
      <c r="AA4" s="137"/>
      <c r="AJ4" t="s">
        <v>86</v>
      </c>
    </row>
    <row r="5" spans="1:54" ht="16.5" customHeight="1" thickTop="1" x14ac:dyDescent="0.2">
      <c r="A5" s="192" t="s">
        <v>11</v>
      </c>
      <c r="B5" s="193"/>
      <c r="C5" s="194"/>
      <c r="D5" s="128" t="s">
        <v>12</v>
      </c>
      <c r="E5" s="195" t="s">
        <v>38</v>
      </c>
      <c r="F5" s="193"/>
      <c r="G5" s="196"/>
      <c r="I5" s="127"/>
      <c r="J5" s="127"/>
      <c r="L5" s="87"/>
      <c r="M5" s="197" t="s">
        <v>47</v>
      </c>
      <c r="N5" s="198"/>
      <c r="O5" s="88" t="s">
        <v>50</v>
      </c>
      <c r="P5" s="89" t="s">
        <v>13</v>
      </c>
      <c r="S5" s="168" t="s">
        <v>87</v>
      </c>
      <c r="T5" s="169"/>
      <c r="U5" s="169"/>
      <c r="V5" s="169"/>
      <c r="W5" s="169"/>
      <c r="X5" s="169"/>
      <c r="Y5" s="169"/>
      <c r="Z5" s="169"/>
      <c r="AA5" s="169"/>
      <c r="AB5" s="169"/>
      <c r="AC5" s="170"/>
      <c r="AJ5" t="s">
        <v>88</v>
      </c>
    </row>
    <row r="6" spans="1:54" ht="16.5" customHeight="1" thickBot="1" x14ac:dyDescent="0.25">
      <c r="A6" s="174" t="str">
        <f>IF(ISBLANK([1]選手登録!G$5),"",VLOOKUP([1]選手登録!G$5,登録,10,0))</f>
        <v/>
      </c>
      <c r="B6" s="175"/>
      <c r="C6" s="176"/>
      <c r="D6" s="90" t="str">
        <f>IF(ISBLANK([1]選手登録!G$5),"",VLOOKUP([1]選手登録!G$5,登録,11,0))</f>
        <v/>
      </c>
      <c r="E6" s="177" t="str">
        <f>IF(ISBLANK([1]選手登録!G$5),"",VLOOKUP([1]選手登録!G$5,登録,2,0))</f>
        <v/>
      </c>
      <c r="F6" s="178"/>
      <c r="G6" s="91" t="s">
        <v>9</v>
      </c>
      <c r="I6" s="127"/>
      <c r="J6" s="127"/>
      <c r="L6" s="92" t="s">
        <v>14</v>
      </c>
      <c r="M6" s="179" t="str">
        <f>IF(AK92=0,"",AK92)</f>
        <v/>
      </c>
      <c r="N6" s="180"/>
      <c r="O6" s="51" t="str">
        <f>IF(AM92=0,"",AM92)</f>
        <v/>
      </c>
      <c r="P6" s="93" t="str">
        <f>IF(SUM(M6:O6)=0,"",SUM(M6:O6))</f>
        <v/>
      </c>
      <c r="S6" s="171"/>
      <c r="T6" s="172"/>
      <c r="U6" s="172"/>
      <c r="V6" s="172"/>
      <c r="W6" s="172"/>
      <c r="X6" s="172"/>
      <c r="Y6" s="172"/>
      <c r="Z6" s="172"/>
      <c r="AA6" s="172"/>
      <c r="AB6" s="172"/>
      <c r="AC6" s="173"/>
    </row>
    <row r="7" spans="1:54" ht="16.5" customHeight="1" thickBot="1" x14ac:dyDescent="0.25">
      <c r="E7" s="94" t="s">
        <v>15</v>
      </c>
      <c r="F7" s="36" t="str">
        <f>IF(ISBLANK([1]選手登録!G$5),"",[1]選手登録!G$5)</f>
        <v/>
      </c>
      <c r="H7" s="127"/>
      <c r="I7" s="127"/>
      <c r="J7" s="127"/>
      <c r="L7" s="95" t="s">
        <v>16</v>
      </c>
      <c r="M7" s="181" t="str">
        <f>IF(AK177=0,"",AK177)</f>
        <v/>
      </c>
      <c r="N7" s="182"/>
      <c r="O7" s="52" t="str">
        <f>IF(AM177=0,"",AM177)</f>
        <v/>
      </c>
      <c r="P7" s="36" t="str">
        <f>IF(SUM(M7:O7)=0,"",SUM(M7:O7))</f>
        <v/>
      </c>
      <c r="S7" s="142"/>
    </row>
    <row r="8" spans="1:54" ht="18.75" customHeight="1" thickBot="1" x14ac:dyDescent="0.25">
      <c r="G8" s="96" t="s">
        <v>51</v>
      </c>
      <c r="S8" s="143"/>
      <c r="T8" s="144"/>
      <c r="U8" s="145"/>
      <c r="V8" s="145"/>
      <c r="W8" s="145"/>
      <c r="X8" s="145"/>
      <c r="Y8" s="145"/>
      <c r="Z8" s="145"/>
      <c r="AA8" s="145"/>
      <c r="AB8" s="146"/>
      <c r="AC8" s="146"/>
      <c r="AD8" s="145"/>
      <c r="AE8" s="145"/>
      <c r="AF8" s="145"/>
      <c r="AG8" s="147"/>
      <c r="AH8" s="148"/>
      <c r="AI8" s="148"/>
      <c r="AJ8" s="148"/>
      <c r="AK8" s="148"/>
      <c r="AL8" s="148"/>
      <c r="AM8" s="148"/>
      <c r="AN8" s="148"/>
      <c r="AO8" s="148"/>
    </row>
    <row r="9" spans="1:54" ht="18.75" customHeight="1" x14ac:dyDescent="0.2">
      <c r="A9" s="97"/>
      <c r="B9" s="98"/>
      <c r="C9" s="98"/>
      <c r="D9" s="99"/>
      <c r="E9" s="183" t="s">
        <v>17</v>
      </c>
      <c r="F9" s="183"/>
      <c r="G9" s="183"/>
      <c r="H9" s="183"/>
      <c r="I9" s="183"/>
      <c r="J9" s="183"/>
      <c r="K9" s="183"/>
      <c r="L9" s="183"/>
      <c r="M9" s="184" t="s">
        <v>18</v>
      </c>
      <c r="N9" s="184"/>
      <c r="O9" s="184"/>
      <c r="P9" s="184"/>
      <c r="R9" s="142"/>
      <c r="S9" s="143"/>
      <c r="T9" s="149"/>
      <c r="U9" s="148"/>
      <c r="V9" s="150" t="s">
        <v>89</v>
      </c>
      <c r="W9" s="150" t="s">
        <v>90</v>
      </c>
      <c r="X9" s="150" t="s">
        <v>91</v>
      </c>
      <c r="Y9" s="150" t="s">
        <v>92</v>
      </c>
      <c r="Z9" s="150" t="s">
        <v>93</v>
      </c>
      <c r="AA9" s="150" t="s">
        <v>94</v>
      </c>
      <c r="AB9" s="150" t="s">
        <v>0</v>
      </c>
      <c r="AC9" s="150" t="s">
        <v>95</v>
      </c>
      <c r="AD9" s="150" t="s">
        <v>96</v>
      </c>
      <c r="AE9" s="150" t="s">
        <v>97</v>
      </c>
      <c r="AF9" s="148" t="s">
        <v>91</v>
      </c>
      <c r="AG9" s="151"/>
      <c r="AH9" s="148"/>
      <c r="AI9" s="148"/>
      <c r="AJ9" s="150" t="s">
        <v>98</v>
      </c>
      <c r="AK9" s="148" t="s">
        <v>47</v>
      </c>
      <c r="AL9" s="148" t="s">
        <v>99</v>
      </c>
      <c r="AM9" s="148" t="s">
        <v>50</v>
      </c>
      <c r="AN9" s="148"/>
      <c r="AO9" s="148" t="s">
        <v>100</v>
      </c>
    </row>
    <row r="10" spans="1:54" ht="18" customHeight="1" x14ac:dyDescent="0.2">
      <c r="A10" s="185" t="s">
        <v>101</v>
      </c>
      <c r="B10" s="185"/>
      <c r="C10" s="185"/>
      <c r="D10" s="185"/>
      <c r="E10" s="100" t="s">
        <v>15</v>
      </c>
      <c r="F10" s="186" t="s">
        <v>37</v>
      </c>
      <c r="G10" s="186"/>
      <c r="H10" s="100" t="s">
        <v>10</v>
      </c>
      <c r="I10" s="100" t="s">
        <v>15</v>
      </c>
      <c r="J10" s="186" t="s">
        <v>37</v>
      </c>
      <c r="K10" s="186"/>
      <c r="L10" s="101" t="s">
        <v>10</v>
      </c>
      <c r="M10" s="102" t="s">
        <v>15</v>
      </c>
      <c r="N10" s="187" t="s">
        <v>37</v>
      </c>
      <c r="O10" s="188"/>
      <c r="P10" s="189"/>
      <c r="Q10" s="103"/>
      <c r="R10" s="142"/>
      <c r="S10" s="143"/>
      <c r="T10" s="149"/>
      <c r="U10" s="148"/>
      <c r="V10" s="148" t="str">
        <f>IF(W10="","",(SUM(W$10:W10)))</f>
        <v/>
      </c>
      <c r="W10" s="148" t="str">
        <f>IF(AC10=0,"",IF(AC10="","",1))</f>
        <v/>
      </c>
      <c r="X10" s="148">
        <v>1</v>
      </c>
      <c r="Y10" s="148" t="str">
        <f>IF(ISBLANK(E11),"",E11)</f>
        <v/>
      </c>
      <c r="Z10" s="148" t="str">
        <f>IF(ISBLANK(E11),"",VLOOKUP(E11,男,18,FALSE))</f>
        <v/>
      </c>
      <c r="AA10" s="148" t="str">
        <f>IF(ISBLANK(E11),"",VLOOKUP(E11,男,19,FALSE))</f>
        <v/>
      </c>
      <c r="AB10" s="150" t="str">
        <f>IF(ISBLANK(E11),"",VLOOKUP(E11,男,4,FALSE))</f>
        <v/>
      </c>
      <c r="AC10" s="152" t="str">
        <f>IF(Y10="","","一部　・"&amp;B11)</f>
        <v/>
      </c>
      <c r="AD10" s="148" t="str">
        <f>IF(ISBLANK(H11),"",H11)</f>
        <v/>
      </c>
      <c r="AE10" s="148" t="str">
        <f>IF(ISBLANK([1]選手登録!F$8),"",[1]選手登録!F$8)</f>
        <v/>
      </c>
      <c r="AF10" s="148">
        <v>1</v>
      </c>
      <c r="AG10" s="151"/>
      <c r="AH10" s="148"/>
      <c r="AI10" s="148">
        <v>1</v>
      </c>
      <c r="AJ10" s="148" t="str">
        <f>[1]選手登録!F17</f>
        <v/>
      </c>
      <c r="AK10" s="148" t="str">
        <f t="shared" ref="AK10:AK73" si="0">IF(AJ10="","",IFERROR(VLOOKUP(AJ10,Y$10:AG$50,8,0),""))</f>
        <v/>
      </c>
      <c r="AL10" s="148" t="str">
        <f>IF(AJ10="","",IFERROR(VLOOKUP(AJ10,AT$12:BB$26,8,0),""))</f>
        <v/>
      </c>
      <c r="AM10" s="148" t="str">
        <f t="shared" ref="AM10:AM73" si="1">IF(AJ10="","",IFERROR(VLOOKUP(AJ10,Y$52:AG$99,8,0),""))</f>
        <v/>
      </c>
      <c r="AN10" s="148">
        <f>COUNT(AK10:AM10)</f>
        <v>0</v>
      </c>
      <c r="AO10" s="148" t="str">
        <f>IF(AN10=0,"",1)</f>
        <v/>
      </c>
    </row>
    <row r="11" spans="1:54" ht="18" customHeight="1" x14ac:dyDescent="0.2">
      <c r="A11" s="199" t="s">
        <v>44</v>
      </c>
      <c r="B11" s="202" t="s">
        <v>52</v>
      </c>
      <c r="C11" s="203"/>
      <c r="D11" s="204"/>
      <c r="E11" s="38"/>
      <c r="F11" s="205" t="str">
        <f t="shared" ref="F11:F38" si="2">IF(ISBLANK(E11),"",VLOOKUP(E11,男,18,FALSE)&amp;" ・ "&amp;VLOOKUP(E11,男,4,FALSE))</f>
        <v/>
      </c>
      <c r="G11" s="205"/>
      <c r="H11" s="66"/>
      <c r="I11" s="38"/>
      <c r="J11" s="205" t="str">
        <f t="shared" ref="J11:J38" si="3">IF(ISBLANK(I11),"",VLOOKUP(I11,男,18,FALSE)&amp;" ・ "&amp;VLOOKUP(I11,男,4,FALSE))</f>
        <v/>
      </c>
      <c r="K11" s="205"/>
      <c r="L11" s="104"/>
      <c r="M11" s="45"/>
      <c r="N11" s="206" t="str">
        <f t="shared" ref="N11:N38" si="4">IF(ISBLANK(M11),"",VLOOKUP(M11,男,18,FALSE)&amp;" ・ "&amp;VLOOKUP(M11,男,4,FALSE))</f>
        <v/>
      </c>
      <c r="O11" s="207"/>
      <c r="P11" s="208"/>
      <c r="Q11" s="103"/>
      <c r="R11" s="142"/>
      <c r="S11" s="143"/>
      <c r="T11" s="149"/>
      <c r="U11" s="148"/>
      <c r="V11" s="148" t="str">
        <f>IF(W11="","",(SUM(W$10:W11)))</f>
        <v/>
      </c>
      <c r="W11" s="148" t="str">
        <f t="shared" ref="W11:W74" si="5">IF(AC11=0,"",IF(AC11="","",1))</f>
        <v/>
      </c>
      <c r="X11" s="148">
        <v>1</v>
      </c>
      <c r="Y11" s="148" t="str">
        <f>IF(ISBLANK(I11),"",I11)</f>
        <v/>
      </c>
      <c r="Z11" s="148" t="str">
        <f>IF(ISBLANK(I11),"",VLOOKUP(I11,男,18,FALSE))</f>
        <v/>
      </c>
      <c r="AA11" s="148" t="str">
        <f>IF(ISBLANK(I11),"",VLOOKUP(I11,男,19,FALSE))</f>
        <v/>
      </c>
      <c r="AB11" s="150" t="str">
        <f>IF(ISBLANK(I11),"",VLOOKUP(I11,男,4,FALSE))</f>
        <v/>
      </c>
      <c r="AC11" s="152" t="str">
        <f>IF(Y11="","","一部　・"&amp;B11)</f>
        <v/>
      </c>
      <c r="AD11" s="148" t="str">
        <f>IF(ISBLANK(L11),"",L11)</f>
        <v/>
      </c>
      <c r="AE11" s="148" t="str">
        <f>IF(ISBLANK([1]選手登録!F$8),"",[1]選手登録!F$8)</f>
        <v/>
      </c>
      <c r="AF11" s="148">
        <v>1</v>
      </c>
      <c r="AG11" s="151"/>
      <c r="AH11" s="148"/>
      <c r="AI11" s="148">
        <v>2</v>
      </c>
      <c r="AJ11" s="148" t="str">
        <f>[1]選手登録!F18</f>
        <v/>
      </c>
      <c r="AK11" s="148" t="str">
        <f t="shared" si="0"/>
        <v/>
      </c>
      <c r="AL11" s="148" t="str">
        <f t="shared" ref="AL11:AL74" si="6">IF(AJ11="","",IFERROR(VLOOKUP(AJ11,AT$12:BB$26,8,0),""))</f>
        <v/>
      </c>
      <c r="AM11" s="148" t="str">
        <f t="shared" si="1"/>
        <v/>
      </c>
      <c r="AN11" s="148">
        <f t="shared" ref="AN11:AN74" si="7">COUNT(AK11:AM11)</f>
        <v>0</v>
      </c>
      <c r="AO11" s="148" t="str">
        <f t="shared" ref="AO11:AO75" si="8">IF(AN11=0,"",1)</f>
        <v/>
      </c>
    </row>
    <row r="12" spans="1:54" ht="18" customHeight="1" x14ac:dyDescent="0.2">
      <c r="A12" s="200"/>
      <c r="B12" s="202" t="s">
        <v>53</v>
      </c>
      <c r="C12" s="203"/>
      <c r="D12" s="204"/>
      <c r="E12" s="38"/>
      <c r="F12" s="205" t="str">
        <f t="shared" si="2"/>
        <v/>
      </c>
      <c r="G12" s="205"/>
      <c r="H12" s="66"/>
      <c r="I12" s="38"/>
      <c r="J12" s="205" t="str">
        <f t="shared" si="3"/>
        <v/>
      </c>
      <c r="K12" s="205"/>
      <c r="L12" s="69"/>
      <c r="M12" s="45"/>
      <c r="N12" s="206" t="str">
        <f t="shared" si="4"/>
        <v/>
      </c>
      <c r="O12" s="207"/>
      <c r="P12" s="208"/>
      <c r="Q12" s="103"/>
      <c r="R12" s="142"/>
      <c r="S12" s="143"/>
      <c r="T12" s="149"/>
      <c r="U12" s="148"/>
      <c r="V12" s="148" t="str">
        <f>IF(W12="","",(SUM(W$10:W12)))</f>
        <v/>
      </c>
      <c r="W12" s="148" t="str">
        <f t="shared" si="5"/>
        <v/>
      </c>
      <c r="X12" s="148">
        <v>1</v>
      </c>
      <c r="Y12" s="148" t="str">
        <f>IF(ISBLANK(E12),"",E12)</f>
        <v/>
      </c>
      <c r="Z12" s="148" t="str">
        <f>IF(ISBLANK(E12),"",VLOOKUP(E12,男,18,FALSE))</f>
        <v/>
      </c>
      <c r="AA12" s="148" t="str">
        <f>IF(ISBLANK(E12),"",VLOOKUP(E12,男,19,FALSE))</f>
        <v/>
      </c>
      <c r="AB12" s="150" t="str">
        <f>IF(ISBLANK(E12),"",VLOOKUP(E12,男,4,FALSE))</f>
        <v/>
      </c>
      <c r="AC12" s="152" t="str">
        <f>IF(Y12="","","一部　・"&amp;B12)</f>
        <v/>
      </c>
      <c r="AD12" s="148" t="str">
        <f>IF(ISBLANK(H12),"",H12)</f>
        <v/>
      </c>
      <c r="AE12" s="148" t="str">
        <f>IF(ISBLANK([1]選手登録!F$8),"",[1]選手登録!F$8)</f>
        <v/>
      </c>
      <c r="AF12" s="148">
        <v>1</v>
      </c>
      <c r="AG12" s="151"/>
      <c r="AH12" s="148"/>
      <c r="AI12" s="148">
        <v>3</v>
      </c>
      <c r="AJ12" s="148" t="str">
        <f>[1]選手登録!F19</f>
        <v/>
      </c>
      <c r="AK12" s="148" t="str">
        <f t="shared" si="0"/>
        <v/>
      </c>
      <c r="AL12" s="148" t="str">
        <f t="shared" si="6"/>
        <v/>
      </c>
      <c r="AM12" s="148" t="str">
        <f t="shared" si="1"/>
        <v/>
      </c>
      <c r="AN12" s="148">
        <f t="shared" si="7"/>
        <v>0</v>
      </c>
      <c r="AO12" s="148" t="str">
        <f t="shared" si="8"/>
        <v/>
      </c>
      <c r="AQ12" s="148"/>
      <c r="AR12" s="148"/>
      <c r="AS12" s="148">
        <v>1</v>
      </c>
      <c r="AT12" s="148" t="str">
        <f t="shared" ref="AT12:AT22" si="9">IF(ISBLANK(M11),"",M11)</f>
        <v/>
      </c>
      <c r="AU12" s="148" t="str">
        <f t="shared" ref="AU12:AU22" si="10">IF(ISBLANK(M11),"",VLOOKUP(M11,男,18,FALSE))</f>
        <v/>
      </c>
      <c r="AV12" s="148" t="str">
        <f t="shared" ref="AV12:AV22" si="11">IF(ISBLANK(M11),"",VLOOKUP(M11,男,19,FALSE))</f>
        <v/>
      </c>
      <c r="AW12" s="150" t="str">
        <f t="shared" ref="AW12:AW22" si="12">IF(ISBLANK(M11),"",VLOOKUP(M11,男,4,FALSE))</f>
        <v/>
      </c>
      <c r="AX12" s="152" t="str">
        <f t="shared" ref="AX12:AX22" si="13">IF(AT12="","","一部　・"&amp;B11&amp;"補欠")</f>
        <v/>
      </c>
      <c r="AY12" s="148"/>
      <c r="AZ12" s="148" t="str">
        <f>IF(ISBLANK([1]選手登録!F$8),"",[1]選手登録!F$8)</f>
        <v/>
      </c>
      <c r="BA12" s="148">
        <v>1</v>
      </c>
      <c r="BB12" s="151"/>
    </row>
    <row r="13" spans="1:54" ht="18" customHeight="1" x14ac:dyDescent="0.2">
      <c r="A13" s="200"/>
      <c r="B13" s="209" t="s">
        <v>54</v>
      </c>
      <c r="C13" s="210"/>
      <c r="D13" s="211"/>
      <c r="E13" s="38"/>
      <c r="F13" s="205" t="str">
        <f t="shared" ref="F13:F18" si="14">IF(ISBLANK(E13),"",VLOOKUP(E13,男,18,FALSE)&amp;" ・ "&amp;VLOOKUP(E13,男,4,FALSE))</f>
        <v/>
      </c>
      <c r="G13" s="205"/>
      <c r="H13" s="66"/>
      <c r="I13" s="38"/>
      <c r="J13" s="205" t="str">
        <f t="shared" ref="J13:J18" si="15">IF(ISBLANK(I13),"",VLOOKUP(I13,男,18,FALSE)&amp;" ・ "&amp;VLOOKUP(I13,男,4,FALSE))</f>
        <v/>
      </c>
      <c r="K13" s="205"/>
      <c r="L13" s="104"/>
      <c r="M13" s="45"/>
      <c r="N13" s="206" t="str">
        <f t="shared" ref="N13:N18" si="16">IF(ISBLANK(M13),"",VLOOKUP(M13,男,18,FALSE)&amp;" ・ "&amp;VLOOKUP(M13,男,4,FALSE))</f>
        <v/>
      </c>
      <c r="O13" s="207"/>
      <c r="P13" s="208"/>
      <c r="Q13" s="103"/>
      <c r="R13" s="142"/>
      <c r="S13" s="143"/>
      <c r="T13" s="149"/>
      <c r="U13" s="148"/>
      <c r="V13" s="148" t="str">
        <f>IF(W13="","",(SUM(W$10:W13)))</f>
        <v/>
      </c>
      <c r="W13" s="148" t="str">
        <f t="shared" si="5"/>
        <v/>
      </c>
      <c r="X13" s="148">
        <v>1</v>
      </c>
      <c r="Y13" s="148" t="str">
        <f>IF(ISBLANK(I12),"",I12)</f>
        <v/>
      </c>
      <c r="Z13" s="148" t="str">
        <f>IF(ISBLANK(I12),"",VLOOKUP(I12,男,18,FALSE))</f>
        <v/>
      </c>
      <c r="AA13" s="148" t="str">
        <f>IF(ISBLANK(I12),"",VLOOKUP(I12,男,19,FALSE))</f>
        <v/>
      </c>
      <c r="AB13" s="150" t="str">
        <f>IF(ISBLANK(I12),"",VLOOKUP(I12,男,4,FALSE))</f>
        <v/>
      </c>
      <c r="AC13" s="152" t="str">
        <f>IF(Y13="","","一部　・"&amp;B12)</f>
        <v/>
      </c>
      <c r="AD13" s="148" t="str">
        <f>IF(ISBLANK(L12),"",L12)</f>
        <v/>
      </c>
      <c r="AE13" s="148" t="str">
        <f>IF(ISBLANK([1]選手登録!F$8),"",[1]選手登録!F$8)</f>
        <v/>
      </c>
      <c r="AF13" s="148">
        <v>1</v>
      </c>
      <c r="AG13" s="151"/>
      <c r="AH13" s="148"/>
      <c r="AI13" s="148">
        <v>4</v>
      </c>
      <c r="AJ13" s="148" t="str">
        <f>[1]選手登録!F20</f>
        <v/>
      </c>
      <c r="AK13" s="148" t="str">
        <f t="shared" si="0"/>
        <v/>
      </c>
      <c r="AL13" s="148" t="str">
        <f t="shared" si="6"/>
        <v/>
      </c>
      <c r="AM13" s="148" t="str">
        <f t="shared" si="1"/>
        <v/>
      </c>
      <c r="AN13" s="148">
        <f t="shared" si="7"/>
        <v>0</v>
      </c>
      <c r="AO13" s="148" t="str">
        <f t="shared" si="8"/>
        <v/>
      </c>
      <c r="AQ13" s="148"/>
      <c r="AR13" s="148"/>
      <c r="AS13" s="148">
        <v>1</v>
      </c>
      <c r="AT13" s="148" t="str">
        <f t="shared" si="9"/>
        <v/>
      </c>
      <c r="AU13" s="148" t="str">
        <f t="shared" si="10"/>
        <v/>
      </c>
      <c r="AV13" s="148" t="str">
        <f t="shared" si="11"/>
        <v/>
      </c>
      <c r="AW13" s="150" t="str">
        <f t="shared" si="12"/>
        <v/>
      </c>
      <c r="AX13" s="152" t="str">
        <f t="shared" si="13"/>
        <v/>
      </c>
      <c r="AY13" s="148"/>
      <c r="AZ13" s="148" t="str">
        <f>IF(ISBLANK([1]選手登録!F$8),"",[1]選手登録!F$8)</f>
        <v/>
      </c>
      <c r="BA13" s="148">
        <v>1</v>
      </c>
      <c r="BB13" s="151"/>
    </row>
    <row r="14" spans="1:54" ht="18" customHeight="1" x14ac:dyDescent="0.2">
      <c r="A14" s="200"/>
      <c r="B14" s="209" t="s">
        <v>55</v>
      </c>
      <c r="C14" s="210"/>
      <c r="D14" s="211"/>
      <c r="E14" s="38"/>
      <c r="F14" s="205" t="str">
        <f t="shared" si="14"/>
        <v/>
      </c>
      <c r="G14" s="205"/>
      <c r="H14" s="66"/>
      <c r="I14" s="38"/>
      <c r="J14" s="205" t="str">
        <f t="shared" si="15"/>
        <v/>
      </c>
      <c r="K14" s="205"/>
      <c r="L14" s="69"/>
      <c r="M14" s="45"/>
      <c r="N14" s="206" t="str">
        <f t="shared" si="16"/>
        <v/>
      </c>
      <c r="O14" s="207"/>
      <c r="P14" s="208"/>
      <c r="Q14" s="103"/>
      <c r="R14" s="142"/>
      <c r="S14" s="143"/>
      <c r="T14" s="149"/>
      <c r="U14" s="148"/>
      <c r="V14" s="148" t="str">
        <f>IF(W14="","",(SUM(W$10:W14)))</f>
        <v/>
      </c>
      <c r="W14" s="148" t="str">
        <f t="shared" si="5"/>
        <v/>
      </c>
      <c r="X14" s="148">
        <v>1</v>
      </c>
      <c r="Y14" s="148" t="str">
        <f>IF(ISBLANK(E13),"",E13)</f>
        <v/>
      </c>
      <c r="Z14" s="148" t="str">
        <f>IF(ISBLANK(E13),"",VLOOKUP(E13,男,18,FALSE))</f>
        <v/>
      </c>
      <c r="AA14" s="148" t="str">
        <f>IF(ISBLANK(E13),"",VLOOKUP(E13,男,19,FALSE))</f>
        <v/>
      </c>
      <c r="AB14" s="150" t="str">
        <f>IF(ISBLANK(E13),"",VLOOKUP(E13,男,4,FALSE))</f>
        <v/>
      </c>
      <c r="AC14" s="152" t="str">
        <f>IF(Y14="","","一部　・"&amp;B13)</f>
        <v/>
      </c>
      <c r="AD14" s="148" t="str">
        <f>IF(ISBLANK(H13),"",H13)</f>
        <v/>
      </c>
      <c r="AE14" s="148" t="str">
        <f>IF(ISBLANK([1]選手登録!F$8),"",[1]選手登録!F$8)</f>
        <v/>
      </c>
      <c r="AF14" s="148">
        <v>1</v>
      </c>
      <c r="AG14" s="151"/>
      <c r="AH14" s="148"/>
      <c r="AI14" s="148">
        <v>5</v>
      </c>
      <c r="AJ14" s="148" t="str">
        <f>[1]選手登録!F21</f>
        <v/>
      </c>
      <c r="AK14" s="148" t="str">
        <f t="shared" si="0"/>
        <v/>
      </c>
      <c r="AL14" s="148" t="str">
        <f t="shared" si="6"/>
        <v/>
      </c>
      <c r="AM14" s="148" t="str">
        <f t="shared" si="1"/>
        <v/>
      </c>
      <c r="AN14" s="148">
        <f t="shared" si="7"/>
        <v>0</v>
      </c>
      <c r="AO14" s="148" t="str">
        <f t="shared" si="8"/>
        <v/>
      </c>
      <c r="AQ14" s="148"/>
      <c r="AR14" s="148"/>
      <c r="AS14" s="148">
        <v>1</v>
      </c>
      <c r="AT14" s="148" t="str">
        <f t="shared" si="9"/>
        <v/>
      </c>
      <c r="AU14" s="148" t="str">
        <f t="shared" si="10"/>
        <v/>
      </c>
      <c r="AV14" s="148" t="str">
        <f t="shared" si="11"/>
        <v/>
      </c>
      <c r="AW14" s="150" t="str">
        <f t="shared" si="12"/>
        <v/>
      </c>
      <c r="AX14" s="152" t="str">
        <f t="shared" si="13"/>
        <v/>
      </c>
      <c r="AY14" s="148"/>
      <c r="AZ14" s="148" t="str">
        <f>IF(ISBLANK([1]選手登録!F$8),"",[1]選手登録!F$8)</f>
        <v/>
      </c>
      <c r="BA14" s="148">
        <v>1</v>
      </c>
      <c r="BB14" s="151"/>
    </row>
    <row r="15" spans="1:54" ht="18" customHeight="1" x14ac:dyDescent="0.2">
      <c r="A15" s="200"/>
      <c r="B15" s="209" t="s">
        <v>56</v>
      </c>
      <c r="C15" s="210"/>
      <c r="D15" s="211"/>
      <c r="E15" s="38"/>
      <c r="F15" s="205" t="str">
        <f t="shared" si="14"/>
        <v/>
      </c>
      <c r="G15" s="205"/>
      <c r="H15" s="66"/>
      <c r="I15" s="38"/>
      <c r="J15" s="205" t="str">
        <f t="shared" si="15"/>
        <v/>
      </c>
      <c r="K15" s="205"/>
      <c r="L15" s="104"/>
      <c r="M15" s="45"/>
      <c r="N15" s="206" t="str">
        <f t="shared" si="16"/>
        <v/>
      </c>
      <c r="O15" s="207"/>
      <c r="P15" s="208"/>
      <c r="Q15" s="103"/>
      <c r="R15" s="142"/>
      <c r="S15" s="143"/>
      <c r="T15" s="149"/>
      <c r="U15" s="148"/>
      <c r="V15" s="148" t="str">
        <f>IF(W15="","",(SUM(W$10:W15)))</f>
        <v/>
      </c>
      <c r="W15" s="148" t="str">
        <f t="shared" si="5"/>
        <v/>
      </c>
      <c r="X15" s="148">
        <v>1</v>
      </c>
      <c r="Y15" s="148" t="str">
        <f>IF(ISBLANK(I13),"",I13)</f>
        <v/>
      </c>
      <c r="Z15" s="148" t="str">
        <f>IF(ISBLANK(I13),"",VLOOKUP(I13,男,18,FALSE))</f>
        <v/>
      </c>
      <c r="AA15" s="148" t="str">
        <f>IF(ISBLANK(I13),"",VLOOKUP(I13,男,19,FALSE))</f>
        <v/>
      </c>
      <c r="AB15" s="150" t="str">
        <f>IF(ISBLANK(I13),"",VLOOKUP(I13,男,4,FALSE))</f>
        <v/>
      </c>
      <c r="AC15" s="152" t="str">
        <f>IF(Y15="","","一部　・"&amp;B13)</f>
        <v/>
      </c>
      <c r="AD15" s="148" t="str">
        <f>IF(ISBLANK(L13),"",L13)</f>
        <v/>
      </c>
      <c r="AE15" s="148" t="str">
        <f>IF(ISBLANK([1]選手登録!F$8),"",[1]選手登録!F$8)</f>
        <v/>
      </c>
      <c r="AF15" s="148">
        <v>1</v>
      </c>
      <c r="AG15" s="151"/>
      <c r="AH15" s="148"/>
      <c r="AI15" s="148">
        <v>6</v>
      </c>
      <c r="AJ15" s="148" t="str">
        <f>[1]選手登録!F22</f>
        <v/>
      </c>
      <c r="AK15" s="148" t="str">
        <f t="shared" si="0"/>
        <v/>
      </c>
      <c r="AL15" s="148" t="str">
        <f t="shared" si="6"/>
        <v/>
      </c>
      <c r="AM15" s="148" t="str">
        <f t="shared" si="1"/>
        <v/>
      </c>
      <c r="AN15" s="148">
        <f t="shared" si="7"/>
        <v>0</v>
      </c>
      <c r="AO15" s="148" t="str">
        <f t="shared" si="8"/>
        <v/>
      </c>
      <c r="AQ15" s="148"/>
      <c r="AR15" s="148"/>
      <c r="AS15" s="148">
        <v>1</v>
      </c>
      <c r="AT15" s="148" t="str">
        <f t="shared" si="9"/>
        <v/>
      </c>
      <c r="AU15" s="148" t="str">
        <f t="shared" si="10"/>
        <v/>
      </c>
      <c r="AV15" s="148" t="str">
        <f t="shared" si="11"/>
        <v/>
      </c>
      <c r="AW15" s="150" t="str">
        <f t="shared" si="12"/>
        <v/>
      </c>
      <c r="AX15" s="152" t="str">
        <f t="shared" si="13"/>
        <v/>
      </c>
      <c r="AY15" s="148"/>
      <c r="AZ15" s="148" t="str">
        <f>IF(ISBLANK([1]選手登録!F$8),"",[1]選手登録!F$8)</f>
        <v/>
      </c>
      <c r="BA15" s="148">
        <v>1</v>
      </c>
      <c r="BB15" s="151"/>
    </row>
    <row r="16" spans="1:54" ht="18" customHeight="1" x14ac:dyDescent="0.2">
      <c r="A16" s="200"/>
      <c r="B16" s="209" t="s">
        <v>57</v>
      </c>
      <c r="C16" s="210"/>
      <c r="D16" s="211"/>
      <c r="E16" s="38"/>
      <c r="F16" s="205" t="str">
        <f t="shared" si="14"/>
        <v/>
      </c>
      <c r="G16" s="205"/>
      <c r="H16" s="66"/>
      <c r="I16" s="38"/>
      <c r="J16" s="205" t="str">
        <f t="shared" si="15"/>
        <v/>
      </c>
      <c r="K16" s="205"/>
      <c r="L16" s="69"/>
      <c r="M16" s="45"/>
      <c r="N16" s="206" t="str">
        <f t="shared" si="16"/>
        <v/>
      </c>
      <c r="O16" s="207"/>
      <c r="P16" s="208"/>
      <c r="Q16" s="103"/>
      <c r="R16" s="142"/>
      <c r="S16" s="143"/>
      <c r="T16" s="149"/>
      <c r="U16" s="148"/>
      <c r="V16" s="148" t="str">
        <f>IF(W16="","",(SUM(W$10:W16)))</f>
        <v/>
      </c>
      <c r="W16" s="148" t="str">
        <f t="shared" si="5"/>
        <v/>
      </c>
      <c r="X16" s="148">
        <v>1</v>
      </c>
      <c r="Y16" s="148" t="str">
        <f>IF(ISBLANK(E14),"",E14)</f>
        <v/>
      </c>
      <c r="Z16" s="148" t="str">
        <f>IF(ISBLANK(E14),"",VLOOKUP(E14,男,18,FALSE))</f>
        <v/>
      </c>
      <c r="AA16" s="148" t="str">
        <f>IF(ISBLANK(E14),"",VLOOKUP(E14,男,19,FALSE))</f>
        <v/>
      </c>
      <c r="AB16" s="150" t="str">
        <f>IF(ISBLANK(E14),"",VLOOKUP(E14,男,4,FALSE))</f>
        <v/>
      </c>
      <c r="AC16" s="152" t="str">
        <f>IF(Y16="","","一部　・"&amp;B14)</f>
        <v/>
      </c>
      <c r="AD16" s="148" t="str">
        <f>IF(ISBLANK(H14),"",H14)</f>
        <v/>
      </c>
      <c r="AE16" s="148" t="str">
        <f>IF(ISBLANK([1]選手登録!F$8),"",[1]選手登録!F$8)</f>
        <v/>
      </c>
      <c r="AF16" s="148">
        <v>1</v>
      </c>
      <c r="AG16" s="151"/>
      <c r="AH16" s="148"/>
      <c r="AI16" s="148">
        <v>7</v>
      </c>
      <c r="AJ16" s="148" t="str">
        <f>[1]選手登録!F23</f>
        <v/>
      </c>
      <c r="AK16" s="148" t="str">
        <f t="shared" si="0"/>
        <v/>
      </c>
      <c r="AL16" s="148" t="str">
        <f t="shared" si="6"/>
        <v/>
      </c>
      <c r="AM16" s="148" t="str">
        <f t="shared" si="1"/>
        <v/>
      </c>
      <c r="AN16" s="148">
        <f t="shared" si="7"/>
        <v>0</v>
      </c>
      <c r="AO16" s="148" t="str">
        <f t="shared" si="8"/>
        <v/>
      </c>
      <c r="AQ16" s="148"/>
      <c r="AR16" s="148"/>
      <c r="AS16" s="148">
        <v>1</v>
      </c>
      <c r="AT16" s="148" t="str">
        <f t="shared" si="9"/>
        <v/>
      </c>
      <c r="AU16" s="148" t="str">
        <f t="shared" si="10"/>
        <v/>
      </c>
      <c r="AV16" s="148" t="str">
        <f t="shared" si="11"/>
        <v/>
      </c>
      <c r="AW16" s="150" t="str">
        <f t="shared" si="12"/>
        <v/>
      </c>
      <c r="AX16" s="152" t="str">
        <f t="shared" si="13"/>
        <v/>
      </c>
      <c r="AY16" s="148"/>
      <c r="AZ16" s="148" t="str">
        <f>IF(ISBLANK([1]選手登録!F$8),"",[1]選手登録!F$8)</f>
        <v/>
      </c>
      <c r="BA16" s="148">
        <v>1</v>
      </c>
      <c r="BB16" s="151"/>
    </row>
    <row r="17" spans="1:54" ht="18" customHeight="1" x14ac:dyDescent="0.2">
      <c r="A17" s="200"/>
      <c r="B17" s="209" t="s">
        <v>58</v>
      </c>
      <c r="C17" s="210"/>
      <c r="D17" s="211"/>
      <c r="E17" s="38"/>
      <c r="F17" s="205" t="str">
        <f t="shared" si="14"/>
        <v/>
      </c>
      <c r="G17" s="205"/>
      <c r="H17" s="66"/>
      <c r="I17" s="38"/>
      <c r="J17" s="205" t="str">
        <f t="shared" si="15"/>
        <v/>
      </c>
      <c r="K17" s="205"/>
      <c r="L17" s="70"/>
      <c r="M17" s="44"/>
      <c r="N17" s="206" t="str">
        <f t="shared" si="16"/>
        <v/>
      </c>
      <c r="O17" s="207"/>
      <c r="P17" s="208"/>
      <c r="Q17" s="103"/>
      <c r="R17" s="142"/>
      <c r="S17" s="143"/>
      <c r="T17" s="149"/>
      <c r="U17" s="148"/>
      <c r="V17" s="148" t="str">
        <f>IF(W17="","",(SUM(W$10:W17)))</f>
        <v/>
      </c>
      <c r="W17" s="148" t="str">
        <f t="shared" si="5"/>
        <v/>
      </c>
      <c r="X17" s="148">
        <v>1</v>
      </c>
      <c r="Y17" s="148" t="str">
        <f>IF(ISBLANK(I14),"",I14)</f>
        <v/>
      </c>
      <c r="Z17" s="148" t="str">
        <f>IF(ISBLANK(I14),"",VLOOKUP(I14,男,18,FALSE))</f>
        <v/>
      </c>
      <c r="AA17" s="148" t="str">
        <f>IF(ISBLANK(I14),"",VLOOKUP(I14,男,19,FALSE))</f>
        <v/>
      </c>
      <c r="AB17" s="150" t="str">
        <f>IF(ISBLANK(I14),"",VLOOKUP(I14,男,4,FALSE))</f>
        <v/>
      </c>
      <c r="AC17" s="152" t="str">
        <f>IF(Y17="","","一部　・"&amp;B14)</f>
        <v/>
      </c>
      <c r="AD17" s="148" t="str">
        <f>IF(ISBLANK(L14),"",L14)</f>
        <v/>
      </c>
      <c r="AE17" s="148" t="str">
        <f>IF(ISBLANK([1]選手登録!F$8),"",[1]選手登録!F$8)</f>
        <v/>
      </c>
      <c r="AF17" s="148">
        <v>1</v>
      </c>
      <c r="AG17" s="151"/>
      <c r="AH17" s="148"/>
      <c r="AI17" s="148">
        <v>8</v>
      </c>
      <c r="AJ17" s="148" t="str">
        <f>[1]選手登録!F24</f>
        <v/>
      </c>
      <c r="AK17" s="148" t="str">
        <f t="shared" si="0"/>
        <v/>
      </c>
      <c r="AL17" s="148" t="str">
        <f t="shared" si="6"/>
        <v/>
      </c>
      <c r="AM17" s="148" t="str">
        <f t="shared" si="1"/>
        <v/>
      </c>
      <c r="AN17" s="148">
        <f t="shared" si="7"/>
        <v>0</v>
      </c>
      <c r="AO17" s="148" t="str">
        <f t="shared" si="8"/>
        <v/>
      </c>
      <c r="AQ17" s="148"/>
      <c r="AR17" s="148"/>
      <c r="AS17" s="148">
        <v>1</v>
      </c>
      <c r="AT17" s="148" t="str">
        <f t="shared" si="9"/>
        <v/>
      </c>
      <c r="AU17" s="148" t="str">
        <f t="shared" si="10"/>
        <v/>
      </c>
      <c r="AV17" s="148" t="str">
        <f t="shared" si="11"/>
        <v/>
      </c>
      <c r="AW17" s="150" t="str">
        <f t="shared" si="12"/>
        <v/>
      </c>
      <c r="AX17" s="152" t="str">
        <f t="shared" si="13"/>
        <v/>
      </c>
      <c r="AY17" s="148"/>
      <c r="AZ17" s="148" t="str">
        <f>IF(ISBLANK([1]選手登録!F$8),"",[1]選手登録!F$8)</f>
        <v/>
      </c>
      <c r="BA17" s="148">
        <v>1</v>
      </c>
      <c r="BB17" s="151"/>
    </row>
    <row r="18" spans="1:54" ht="18" customHeight="1" x14ac:dyDescent="0.2">
      <c r="A18" s="200"/>
      <c r="B18" s="209" t="s">
        <v>59</v>
      </c>
      <c r="C18" s="210"/>
      <c r="D18" s="211"/>
      <c r="E18" s="38"/>
      <c r="F18" s="205" t="str">
        <f t="shared" si="14"/>
        <v/>
      </c>
      <c r="G18" s="205"/>
      <c r="H18" s="66"/>
      <c r="I18" s="38"/>
      <c r="J18" s="205" t="str">
        <f t="shared" si="15"/>
        <v/>
      </c>
      <c r="K18" s="205"/>
      <c r="L18" s="70"/>
      <c r="M18" s="44"/>
      <c r="N18" s="206" t="str">
        <f t="shared" si="16"/>
        <v/>
      </c>
      <c r="O18" s="207"/>
      <c r="P18" s="208"/>
      <c r="Q18" s="103"/>
      <c r="R18" s="142"/>
      <c r="S18" s="143"/>
      <c r="T18" s="149"/>
      <c r="U18" s="148"/>
      <c r="V18" s="148" t="str">
        <f>IF(W18="","",(SUM(W$10:W18)))</f>
        <v/>
      </c>
      <c r="W18" s="148" t="str">
        <f t="shared" si="5"/>
        <v/>
      </c>
      <c r="X18" s="148">
        <v>1</v>
      </c>
      <c r="Y18" s="148" t="str">
        <f>IF(ISBLANK(E15),"",E15)</f>
        <v/>
      </c>
      <c r="Z18" s="148" t="str">
        <f>IF(ISBLANK(E15),"",VLOOKUP(E15,男,18,FALSE))</f>
        <v/>
      </c>
      <c r="AA18" s="148" t="str">
        <f>IF(ISBLANK(E15),"",VLOOKUP(E15,男,19,FALSE))</f>
        <v/>
      </c>
      <c r="AB18" s="150" t="str">
        <f>IF(ISBLANK(E15),"",VLOOKUP(E15,男,4,FALSE))</f>
        <v/>
      </c>
      <c r="AC18" s="152" t="str">
        <f>IF(Y18="","","一部　・"&amp;B15)</f>
        <v/>
      </c>
      <c r="AD18" s="148" t="str">
        <f>IF(ISBLANK(H15),"",H15)</f>
        <v/>
      </c>
      <c r="AE18" s="148" t="str">
        <f>IF(ISBLANK([1]選手登録!F$8),"",[1]選手登録!F$8)</f>
        <v/>
      </c>
      <c r="AF18" s="148">
        <v>1</v>
      </c>
      <c r="AG18" s="151"/>
      <c r="AH18" s="148"/>
      <c r="AI18" s="148">
        <v>9</v>
      </c>
      <c r="AJ18" s="148" t="str">
        <f>[1]選手登録!F25</f>
        <v/>
      </c>
      <c r="AK18" s="148" t="str">
        <f t="shared" si="0"/>
        <v/>
      </c>
      <c r="AL18" s="148" t="str">
        <f t="shared" si="6"/>
        <v/>
      </c>
      <c r="AM18" s="148" t="str">
        <f t="shared" si="1"/>
        <v/>
      </c>
      <c r="AN18" s="148">
        <f t="shared" si="7"/>
        <v>0</v>
      </c>
      <c r="AO18" s="148" t="str">
        <f t="shared" si="8"/>
        <v/>
      </c>
      <c r="AQ18" s="148"/>
      <c r="AR18" s="148"/>
      <c r="AS18" s="148">
        <v>1</v>
      </c>
      <c r="AT18" s="148" t="str">
        <f t="shared" si="9"/>
        <v/>
      </c>
      <c r="AU18" s="148" t="str">
        <f t="shared" si="10"/>
        <v/>
      </c>
      <c r="AV18" s="148" t="str">
        <f t="shared" si="11"/>
        <v/>
      </c>
      <c r="AW18" s="150" t="str">
        <f t="shared" si="12"/>
        <v/>
      </c>
      <c r="AX18" s="152" t="str">
        <f t="shared" si="13"/>
        <v/>
      </c>
      <c r="AY18" s="148"/>
      <c r="AZ18" s="148" t="str">
        <f>IF(ISBLANK([1]選手登録!F$8),"",[1]選手登録!F$8)</f>
        <v/>
      </c>
      <c r="BA18" s="148">
        <v>1</v>
      </c>
      <c r="BB18" s="151"/>
    </row>
    <row r="19" spans="1:54" ht="18" customHeight="1" x14ac:dyDescent="0.2">
      <c r="A19" s="200"/>
      <c r="B19" s="209" t="s">
        <v>60</v>
      </c>
      <c r="C19" s="210"/>
      <c r="D19" s="211"/>
      <c r="E19" s="38"/>
      <c r="F19" s="205" t="str">
        <f t="shared" si="2"/>
        <v/>
      </c>
      <c r="G19" s="205"/>
      <c r="H19" s="66"/>
      <c r="I19" s="38"/>
      <c r="J19" s="205" t="str">
        <f t="shared" si="3"/>
        <v/>
      </c>
      <c r="K19" s="205"/>
      <c r="L19" s="70"/>
      <c r="M19" s="44"/>
      <c r="N19" s="206" t="str">
        <f t="shared" si="4"/>
        <v/>
      </c>
      <c r="O19" s="207"/>
      <c r="P19" s="208"/>
      <c r="Q19" s="103"/>
      <c r="R19" s="142"/>
      <c r="S19" s="143"/>
      <c r="T19" s="149"/>
      <c r="U19" s="148"/>
      <c r="V19" s="148" t="str">
        <f>IF(W19="","",(SUM(W$10:W19)))</f>
        <v/>
      </c>
      <c r="W19" s="148" t="str">
        <f t="shared" si="5"/>
        <v/>
      </c>
      <c r="X19" s="148">
        <v>1</v>
      </c>
      <c r="Y19" s="148" t="str">
        <f>IF(ISBLANK(I15),"",I15)</f>
        <v/>
      </c>
      <c r="Z19" s="148" t="str">
        <f>IF(ISBLANK(I15),"",VLOOKUP(I15,男,18,FALSE))</f>
        <v/>
      </c>
      <c r="AA19" s="148" t="str">
        <f>IF(ISBLANK(I15),"",VLOOKUP(I15,男,19,FALSE))</f>
        <v/>
      </c>
      <c r="AB19" s="150" t="str">
        <f>IF(ISBLANK(I15),"",VLOOKUP(I15,男,4,FALSE))</f>
        <v/>
      </c>
      <c r="AC19" s="152" t="str">
        <f>IF(Y19="","","一部　・"&amp;B15)</f>
        <v/>
      </c>
      <c r="AD19" s="148" t="str">
        <f>IF(ISBLANK(L15),"",L15)</f>
        <v/>
      </c>
      <c r="AE19" s="148" t="str">
        <f>IF(ISBLANK([1]選手登録!F$8),"",[1]選手登録!F$8)</f>
        <v/>
      </c>
      <c r="AF19" s="148">
        <v>1</v>
      </c>
      <c r="AG19" s="151"/>
      <c r="AH19" s="148"/>
      <c r="AI19" s="148">
        <v>10</v>
      </c>
      <c r="AJ19" s="148" t="str">
        <f>[1]選手登録!F26</f>
        <v/>
      </c>
      <c r="AK19" s="148" t="str">
        <f t="shared" si="0"/>
        <v/>
      </c>
      <c r="AL19" s="148" t="str">
        <f t="shared" si="6"/>
        <v/>
      </c>
      <c r="AM19" s="148" t="str">
        <f t="shared" si="1"/>
        <v/>
      </c>
      <c r="AN19" s="148">
        <f t="shared" si="7"/>
        <v>0</v>
      </c>
      <c r="AO19" s="148" t="str">
        <f t="shared" si="8"/>
        <v/>
      </c>
      <c r="AQ19" s="148"/>
      <c r="AR19" s="148"/>
      <c r="AS19" s="148">
        <v>1</v>
      </c>
      <c r="AT19" s="148" t="str">
        <f t="shared" si="9"/>
        <v/>
      </c>
      <c r="AU19" s="148" t="str">
        <f t="shared" si="10"/>
        <v/>
      </c>
      <c r="AV19" s="148" t="str">
        <f t="shared" si="11"/>
        <v/>
      </c>
      <c r="AW19" s="150" t="str">
        <f t="shared" si="12"/>
        <v/>
      </c>
      <c r="AX19" s="152" t="str">
        <f t="shared" si="13"/>
        <v/>
      </c>
      <c r="AY19" s="148"/>
      <c r="AZ19" s="148" t="str">
        <f>IF(ISBLANK([1]選手登録!F$8),"",[1]選手登録!F$8)</f>
        <v/>
      </c>
      <c r="BA19" s="148">
        <v>1</v>
      </c>
      <c r="BB19" s="151"/>
    </row>
    <row r="20" spans="1:54" ht="18" customHeight="1" x14ac:dyDescent="0.2">
      <c r="A20" s="200"/>
      <c r="B20" s="209" t="s">
        <v>61</v>
      </c>
      <c r="C20" s="210"/>
      <c r="D20" s="211"/>
      <c r="E20" s="38"/>
      <c r="F20" s="205" t="str">
        <f t="shared" si="2"/>
        <v/>
      </c>
      <c r="G20" s="205"/>
      <c r="H20" s="66"/>
      <c r="I20" s="38"/>
      <c r="J20" s="205" t="str">
        <f t="shared" si="3"/>
        <v/>
      </c>
      <c r="K20" s="205"/>
      <c r="L20" s="70"/>
      <c r="M20" s="44"/>
      <c r="N20" s="206" t="str">
        <f t="shared" si="4"/>
        <v/>
      </c>
      <c r="O20" s="207"/>
      <c r="P20" s="208"/>
      <c r="Q20" s="103"/>
      <c r="R20" s="142"/>
      <c r="S20" s="143"/>
      <c r="T20" s="149"/>
      <c r="U20" s="148"/>
      <c r="V20" s="148" t="str">
        <f>IF(W20="","",(SUM(W$10:W20)))</f>
        <v/>
      </c>
      <c r="W20" s="148" t="str">
        <f t="shared" si="5"/>
        <v/>
      </c>
      <c r="X20" s="148">
        <v>1</v>
      </c>
      <c r="Y20" s="148" t="str">
        <f>IF(ISBLANK(E16),"",E16)</f>
        <v/>
      </c>
      <c r="Z20" s="148" t="str">
        <f>IF(ISBLANK(E16),"",VLOOKUP(E16,男,18,FALSE))</f>
        <v/>
      </c>
      <c r="AA20" s="148" t="str">
        <f>IF(ISBLANK(E16),"",VLOOKUP(E16,男,19,FALSE))</f>
        <v/>
      </c>
      <c r="AB20" s="150" t="str">
        <f>IF(ISBLANK(E16),"",VLOOKUP(E16,男,4,FALSE))</f>
        <v/>
      </c>
      <c r="AC20" s="152" t="str">
        <f>IF(Y20="","","一部　・"&amp;B16)</f>
        <v/>
      </c>
      <c r="AD20" s="148" t="str">
        <f>IF(ISBLANK(H16),"",H16)</f>
        <v/>
      </c>
      <c r="AE20" s="148" t="str">
        <f>IF(ISBLANK([1]選手登録!F$8),"",[1]選手登録!F$8)</f>
        <v/>
      </c>
      <c r="AF20" s="148">
        <v>1</v>
      </c>
      <c r="AG20" s="151"/>
      <c r="AH20" s="148"/>
      <c r="AI20" s="148">
        <v>11</v>
      </c>
      <c r="AJ20" s="148" t="str">
        <f>[1]選手登録!F27</f>
        <v/>
      </c>
      <c r="AK20" s="148" t="str">
        <f t="shared" si="0"/>
        <v/>
      </c>
      <c r="AL20" s="148" t="str">
        <f t="shared" si="6"/>
        <v/>
      </c>
      <c r="AM20" s="148" t="str">
        <f t="shared" si="1"/>
        <v/>
      </c>
      <c r="AN20" s="148">
        <f t="shared" si="7"/>
        <v>0</v>
      </c>
      <c r="AO20" s="148" t="str">
        <f t="shared" si="8"/>
        <v/>
      </c>
      <c r="AQ20" s="148"/>
      <c r="AR20" s="148"/>
      <c r="AS20" s="148">
        <v>1</v>
      </c>
      <c r="AT20" s="148" t="str">
        <f t="shared" si="9"/>
        <v/>
      </c>
      <c r="AU20" s="148" t="str">
        <f t="shared" si="10"/>
        <v/>
      </c>
      <c r="AV20" s="148" t="str">
        <f t="shared" si="11"/>
        <v/>
      </c>
      <c r="AW20" s="150" t="str">
        <f t="shared" si="12"/>
        <v/>
      </c>
      <c r="AX20" s="152" t="str">
        <f t="shared" si="13"/>
        <v/>
      </c>
      <c r="AY20" s="148"/>
      <c r="AZ20" s="148" t="str">
        <f>IF(ISBLANK([1]選手登録!F$8),"",[1]選手登録!F$8)</f>
        <v/>
      </c>
      <c r="BA20" s="148">
        <v>1</v>
      </c>
      <c r="BB20" s="151"/>
    </row>
    <row r="21" spans="1:54" ht="18" customHeight="1" thickBot="1" x14ac:dyDescent="0.25">
      <c r="A21" s="200"/>
      <c r="B21" s="209" t="s">
        <v>62</v>
      </c>
      <c r="C21" s="210"/>
      <c r="D21" s="211"/>
      <c r="E21" s="38"/>
      <c r="F21" s="205" t="str">
        <f t="shared" si="2"/>
        <v/>
      </c>
      <c r="G21" s="205"/>
      <c r="H21" s="67"/>
      <c r="I21" s="38"/>
      <c r="J21" s="205" t="str">
        <f t="shared" si="3"/>
        <v/>
      </c>
      <c r="K21" s="205"/>
      <c r="L21" s="70"/>
      <c r="M21" s="44"/>
      <c r="N21" s="206" t="str">
        <f t="shared" si="4"/>
        <v/>
      </c>
      <c r="O21" s="207"/>
      <c r="P21" s="208"/>
      <c r="Q21" s="103"/>
      <c r="R21" s="142"/>
      <c r="S21" s="143"/>
      <c r="T21" s="149"/>
      <c r="U21" s="148"/>
      <c r="V21" s="148" t="str">
        <f>IF(W21="","",(SUM(W$10:W21)))</f>
        <v/>
      </c>
      <c r="W21" s="148" t="str">
        <f t="shared" si="5"/>
        <v/>
      </c>
      <c r="X21" s="148">
        <v>1</v>
      </c>
      <c r="Y21" s="148" t="str">
        <f>IF(ISBLANK(I16),"",I16)</f>
        <v/>
      </c>
      <c r="Z21" s="148" t="str">
        <f>IF(ISBLANK(I16),"",VLOOKUP(I16,男,18,FALSE))</f>
        <v/>
      </c>
      <c r="AA21" s="148" t="str">
        <f>IF(ISBLANK(I16),"",VLOOKUP(I16,男,19,FALSE))</f>
        <v/>
      </c>
      <c r="AB21" s="150" t="str">
        <f>IF(ISBLANK(I16),"",VLOOKUP(I16,男,4,FALSE))</f>
        <v/>
      </c>
      <c r="AC21" s="152" t="str">
        <f>IF(Y21="","","一部　・"&amp;B16)</f>
        <v/>
      </c>
      <c r="AD21" s="148" t="str">
        <f>IF(ISBLANK(L16),"",L16)</f>
        <v/>
      </c>
      <c r="AE21" s="148" t="str">
        <f>IF(ISBLANK([1]選手登録!F$8),"",[1]選手登録!F$8)</f>
        <v/>
      </c>
      <c r="AF21" s="148">
        <v>1</v>
      </c>
      <c r="AG21" s="151"/>
      <c r="AH21" s="148"/>
      <c r="AI21" s="148">
        <v>12</v>
      </c>
      <c r="AJ21" s="148" t="str">
        <f>[1]選手登録!F28</f>
        <v/>
      </c>
      <c r="AK21" s="148" t="str">
        <f t="shared" si="0"/>
        <v/>
      </c>
      <c r="AL21" s="148" t="str">
        <f t="shared" si="6"/>
        <v/>
      </c>
      <c r="AM21" s="148" t="str">
        <f t="shared" si="1"/>
        <v/>
      </c>
      <c r="AN21" s="148">
        <f t="shared" si="7"/>
        <v>0</v>
      </c>
      <c r="AO21" s="148" t="str">
        <f t="shared" si="8"/>
        <v/>
      </c>
      <c r="AQ21" s="148"/>
      <c r="AR21" s="148"/>
      <c r="AS21" s="148">
        <v>1</v>
      </c>
      <c r="AT21" s="148" t="str">
        <f t="shared" si="9"/>
        <v/>
      </c>
      <c r="AU21" s="148" t="str">
        <f t="shared" si="10"/>
        <v/>
      </c>
      <c r="AV21" s="148" t="str">
        <f t="shared" si="11"/>
        <v/>
      </c>
      <c r="AW21" s="150" t="str">
        <f t="shared" si="12"/>
        <v/>
      </c>
      <c r="AX21" s="152" t="str">
        <f t="shared" si="13"/>
        <v/>
      </c>
      <c r="AY21" s="148"/>
      <c r="AZ21" s="148" t="str">
        <f>IF(ISBLANK([1]選手登録!F$8),"",[1]選手登録!F$8)</f>
        <v/>
      </c>
      <c r="BA21" s="148">
        <v>1</v>
      </c>
      <c r="BB21" s="151"/>
    </row>
    <row r="22" spans="1:54" ht="18" customHeight="1" thickTop="1" thickBot="1" x14ac:dyDescent="0.25">
      <c r="A22" s="200"/>
      <c r="B22" s="212" t="s">
        <v>63</v>
      </c>
      <c r="C22" s="213"/>
      <c r="D22" s="214"/>
      <c r="E22" s="39"/>
      <c r="F22" s="218" t="str">
        <f t="shared" si="2"/>
        <v/>
      </c>
      <c r="G22" s="219"/>
      <c r="H22" s="68"/>
      <c r="I22" s="49"/>
      <c r="J22" s="218" t="str">
        <f t="shared" si="3"/>
        <v/>
      </c>
      <c r="K22" s="218"/>
      <c r="L22" s="55"/>
      <c r="M22" s="39"/>
      <c r="N22" s="219" t="str">
        <f t="shared" si="4"/>
        <v/>
      </c>
      <c r="O22" s="220"/>
      <c r="P22" s="221"/>
      <c r="Q22" s="103"/>
      <c r="R22" s="142"/>
      <c r="S22" s="143"/>
      <c r="T22" s="149"/>
      <c r="U22" s="148"/>
      <c r="V22" s="148" t="str">
        <f>IF(W22="","",(SUM(W$10:W22)))</f>
        <v/>
      </c>
      <c r="W22" s="148" t="str">
        <f t="shared" si="5"/>
        <v/>
      </c>
      <c r="X22" s="148">
        <v>1</v>
      </c>
      <c r="Y22" s="148" t="str">
        <f>IF(ISBLANK(E17),"",E17)</f>
        <v/>
      </c>
      <c r="Z22" s="148" t="str">
        <f>IF(ISBLANK(E17),"",VLOOKUP(E17,男,18,FALSE))</f>
        <v/>
      </c>
      <c r="AA22" s="148" t="str">
        <f>IF(ISBLANK(E17),"",VLOOKUP(E17,男,19,FALSE))</f>
        <v/>
      </c>
      <c r="AB22" s="150" t="str">
        <f>IF(ISBLANK(E17),"",VLOOKUP(E17,男,4,FALSE))</f>
        <v/>
      </c>
      <c r="AC22" s="152" t="str">
        <f>IF(Y22="","","一部　・"&amp;B17)</f>
        <v/>
      </c>
      <c r="AD22" s="148" t="str">
        <f>IF(ISBLANK(H17),"",H17)</f>
        <v/>
      </c>
      <c r="AE22" s="148" t="str">
        <f>IF(ISBLANK([1]選手登録!F$8),"",[1]選手登録!F$8)</f>
        <v/>
      </c>
      <c r="AF22" s="148">
        <v>1</v>
      </c>
      <c r="AG22" s="151"/>
      <c r="AH22" s="148"/>
      <c r="AI22" s="148">
        <v>13</v>
      </c>
      <c r="AJ22" s="148" t="str">
        <f>[1]選手登録!F29</f>
        <v/>
      </c>
      <c r="AK22" s="148" t="str">
        <f t="shared" si="0"/>
        <v/>
      </c>
      <c r="AL22" s="148" t="str">
        <f t="shared" si="6"/>
        <v/>
      </c>
      <c r="AM22" s="148" t="str">
        <f t="shared" si="1"/>
        <v/>
      </c>
      <c r="AN22" s="148">
        <f t="shared" si="7"/>
        <v>0</v>
      </c>
      <c r="AO22" s="148" t="str">
        <f t="shared" si="8"/>
        <v/>
      </c>
      <c r="AQ22" s="148"/>
      <c r="AR22" s="148"/>
      <c r="AS22" s="148">
        <v>1</v>
      </c>
      <c r="AT22" s="148" t="str">
        <f t="shared" si="9"/>
        <v/>
      </c>
      <c r="AU22" s="148" t="str">
        <f t="shared" si="10"/>
        <v/>
      </c>
      <c r="AV22" s="148" t="str">
        <f t="shared" si="11"/>
        <v/>
      </c>
      <c r="AW22" s="150" t="str">
        <f t="shared" si="12"/>
        <v/>
      </c>
      <c r="AX22" s="152" t="str">
        <f t="shared" si="13"/>
        <v/>
      </c>
      <c r="AY22" s="148"/>
      <c r="AZ22" s="148" t="str">
        <f>IF(ISBLANK([1]選手登録!F$8),"",[1]選手登録!F$8)</f>
        <v/>
      </c>
      <c r="BA22" s="148">
        <v>1</v>
      </c>
      <c r="BB22" s="151"/>
    </row>
    <row r="23" spans="1:54" ht="18" customHeight="1" thickTop="1" x14ac:dyDescent="0.2">
      <c r="A23" s="200"/>
      <c r="B23" s="215"/>
      <c r="C23" s="216"/>
      <c r="D23" s="217"/>
      <c r="E23" s="40"/>
      <c r="F23" s="222" t="str">
        <f t="shared" si="2"/>
        <v/>
      </c>
      <c r="G23" s="222"/>
      <c r="H23" s="53"/>
      <c r="I23" s="40"/>
      <c r="J23" s="222" t="str">
        <f t="shared" si="3"/>
        <v/>
      </c>
      <c r="K23" s="222"/>
      <c r="L23" s="53"/>
      <c r="M23" s="40"/>
      <c r="N23" s="223" t="str">
        <f t="shared" si="4"/>
        <v/>
      </c>
      <c r="O23" s="224"/>
      <c r="P23" s="225"/>
      <c r="Q23" s="103"/>
      <c r="R23" s="142"/>
      <c r="S23" s="143"/>
      <c r="T23" s="149"/>
      <c r="U23" s="148"/>
      <c r="V23" s="148" t="str">
        <f>IF(W23="","",(SUM(W$10:W23)))</f>
        <v/>
      </c>
      <c r="W23" s="148" t="str">
        <f t="shared" si="5"/>
        <v/>
      </c>
      <c r="X23" s="148">
        <v>1</v>
      </c>
      <c r="Y23" s="148" t="str">
        <f>IF(ISBLANK(I17),"",I17)</f>
        <v/>
      </c>
      <c r="Z23" s="148" t="str">
        <f>IF(ISBLANK(I17),"",VLOOKUP(I17,男,18,FALSE))</f>
        <v/>
      </c>
      <c r="AA23" s="148" t="str">
        <f>IF(ISBLANK(I17),"",VLOOKUP(I17,男,19,FALSE))</f>
        <v/>
      </c>
      <c r="AB23" s="150" t="str">
        <f>IF(ISBLANK(I17),"",VLOOKUP(I17,男,4,FALSE))</f>
        <v/>
      </c>
      <c r="AC23" s="152" t="str">
        <f>IF(Y23="","","一部　・"&amp;B17)</f>
        <v/>
      </c>
      <c r="AD23" s="148" t="str">
        <f>IF(ISBLANK(L17),"",L17)</f>
        <v/>
      </c>
      <c r="AE23" s="148" t="str">
        <f>IF(ISBLANK([1]選手登録!F$8),"",[1]選手登録!F$8)</f>
        <v/>
      </c>
      <c r="AF23" s="148">
        <v>1</v>
      </c>
      <c r="AG23" s="151"/>
      <c r="AH23" s="148"/>
      <c r="AI23" s="148">
        <v>14</v>
      </c>
      <c r="AJ23" s="148" t="str">
        <f>[1]選手登録!F30</f>
        <v/>
      </c>
      <c r="AK23" s="148" t="str">
        <f t="shared" si="0"/>
        <v/>
      </c>
      <c r="AL23" s="148" t="str">
        <f t="shared" si="6"/>
        <v/>
      </c>
      <c r="AM23" s="148" t="str">
        <f t="shared" si="1"/>
        <v/>
      </c>
      <c r="AN23" s="148">
        <f t="shared" si="7"/>
        <v>0</v>
      </c>
      <c r="AO23" s="148" t="str">
        <f t="shared" si="8"/>
        <v/>
      </c>
      <c r="AQ23" s="148"/>
      <c r="AR23" s="148"/>
      <c r="AS23" s="148">
        <v>1</v>
      </c>
      <c r="AT23" s="148" t="str">
        <f>IF(ISBLANK(M24),"",M24)</f>
        <v/>
      </c>
      <c r="AU23" s="148" t="str">
        <f>IF(ISBLANK(M24),"",VLOOKUP(M24,男,18,FALSE))</f>
        <v/>
      </c>
      <c r="AV23" s="148" t="str">
        <f>IF(ISBLANK(M24),"",VLOOKUP(M24,男,19,FALSE))</f>
        <v/>
      </c>
      <c r="AW23" s="150" t="str">
        <f>IF(ISBLANK(M24),"",VLOOKUP(M24,男,4,FALSE))</f>
        <v/>
      </c>
      <c r="AX23" s="152" t="str">
        <f>IF(AT23="","","一部　・"&amp;B24&amp;"補欠")</f>
        <v/>
      </c>
      <c r="AY23" s="148"/>
      <c r="AZ23" s="148" t="str">
        <f>IF(ISBLANK([1]選手登録!F$8),"",[1]選手登録!F$8)</f>
        <v/>
      </c>
      <c r="BA23" s="148">
        <v>1</v>
      </c>
      <c r="BB23" s="151"/>
    </row>
    <row r="24" spans="1:54" ht="18" customHeight="1" thickBot="1" x14ac:dyDescent="0.25">
      <c r="A24" s="200"/>
      <c r="B24" s="226" t="s">
        <v>64</v>
      </c>
      <c r="C24" s="227"/>
      <c r="D24" s="228"/>
      <c r="E24" s="38"/>
      <c r="F24" s="205" t="str">
        <f t="shared" si="2"/>
        <v/>
      </c>
      <c r="G24" s="205"/>
      <c r="H24" s="66"/>
      <c r="I24" s="38"/>
      <c r="J24" s="205" t="str">
        <f t="shared" si="3"/>
        <v/>
      </c>
      <c r="K24" s="205"/>
      <c r="L24" s="70"/>
      <c r="M24" s="44"/>
      <c r="N24" s="206" t="str">
        <f t="shared" si="4"/>
        <v/>
      </c>
      <c r="O24" s="207"/>
      <c r="P24" s="208"/>
      <c r="Q24" s="105" t="s">
        <v>10</v>
      </c>
      <c r="R24" s="142"/>
      <c r="S24" s="143"/>
      <c r="T24" s="149"/>
      <c r="U24" s="148"/>
      <c r="V24" s="148" t="str">
        <f>IF(W24="","",(SUM(W$10:W24)))</f>
        <v/>
      </c>
      <c r="W24" s="148" t="str">
        <f t="shared" si="5"/>
        <v/>
      </c>
      <c r="X24" s="148">
        <v>1</v>
      </c>
      <c r="Y24" s="148" t="str">
        <f>IF(ISBLANK(E18),"",E18)</f>
        <v/>
      </c>
      <c r="Z24" s="148" t="str">
        <f>IF(ISBLANK(E18),"",VLOOKUP(E18,男,18,FALSE))</f>
        <v/>
      </c>
      <c r="AA24" s="148" t="str">
        <f>IF(ISBLANK(E18),"",VLOOKUP(E18,男,19,FALSE))</f>
        <v/>
      </c>
      <c r="AB24" s="150" t="str">
        <f>IF(ISBLANK(E18),"",VLOOKUP(E18,男,4,FALSE))</f>
        <v/>
      </c>
      <c r="AC24" s="152" t="str">
        <f>IF(Y24="","","一部　・"&amp;B18)</f>
        <v/>
      </c>
      <c r="AD24" s="148" t="str">
        <f>IF(ISBLANK(H18),"",H18)</f>
        <v/>
      </c>
      <c r="AE24" s="148" t="str">
        <f>IF(ISBLANK([1]選手登録!F$8),"",[1]選手登録!F$8)</f>
        <v/>
      </c>
      <c r="AF24" s="148">
        <v>1</v>
      </c>
      <c r="AG24" s="151"/>
      <c r="AH24" s="148"/>
      <c r="AI24" s="148">
        <v>15</v>
      </c>
      <c r="AJ24" s="148" t="str">
        <f>[1]選手登録!F31</f>
        <v/>
      </c>
      <c r="AK24" s="148" t="str">
        <f t="shared" si="0"/>
        <v/>
      </c>
      <c r="AL24" s="148" t="str">
        <f t="shared" si="6"/>
        <v/>
      </c>
      <c r="AM24" s="148" t="str">
        <f t="shared" si="1"/>
        <v/>
      </c>
      <c r="AN24" s="148">
        <f t="shared" si="7"/>
        <v>0</v>
      </c>
      <c r="AO24" s="148" t="str">
        <f t="shared" si="8"/>
        <v/>
      </c>
      <c r="AQ24" s="148"/>
      <c r="AR24" s="148"/>
      <c r="AS24" s="148">
        <v>1</v>
      </c>
      <c r="AT24" s="148" t="str">
        <f>IF(ISBLANK(M27),"",M27)</f>
        <v/>
      </c>
      <c r="AU24" s="148" t="str">
        <f>IF(ISBLANK(M27),"",VLOOKUP(M27,男,18,FALSE))</f>
        <v/>
      </c>
      <c r="AV24" s="148" t="str">
        <f>IF(ISBLANK(M27),"",VLOOKUP(M27,男,19,FALSE))</f>
        <v/>
      </c>
      <c r="AW24" s="150" t="str">
        <f>IF(ISBLANK(M27),"",VLOOKUP(M27,男,4,FALSE))</f>
        <v/>
      </c>
      <c r="AX24" s="152" t="str">
        <f>IF(AT24="","","一部　・"&amp;B27&amp;"補欠")</f>
        <v/>
      </c>
      <c r="AY24" s="148"/>
      <c r="AZ24" s="148" t="str">
        <f>IF(ISBLANK([1]選手登録!F$8),"",[1]選手登録!F$8)</f>
        <v/>
      </c>
      <c r="BA24" s="148">
        <v>1</v>
      </c>
      <c r="BB24" s="151"/>
    </row>
    <row r="25" spans="1:54" ht="18" customHeight="1" thickBot="1" x14ac:dyDescent="0.25">
      <c r="A25" s="200"/>
      <c r="B25" s="226" t="s">
        <v>65</v>
      </c>
      <c r="C25" s="227"/>
      <c r="D25" s="228"/>
      <c r="E25" s="38"/>
      <c r="F25" s="205" t="str">
        <f t="shared" si="2"/>
        <v/>
      </c>
      <c r="G25" s="205"/>
      <c r="H25" s="66"/>
      <c r="I25" s="38"/>
      <c r="J25" s="205" t="str">
        <f t="shared" si="3"/>
        <v/>
      </c>
      <c r="K25" s="205"/>
      <c r="L25" s="104"/>
      <c r="M25" s="38"/>
      <c r="N25" s="206" t="str">
        <f t="shared" si="4"/>
        <v/>
      </c>
      <c r="O25" s="207"/>
      <c r="P25" s="207"/>
      <c r="Q25" s="74"/>
      <c r="R25" s="142"/>
      <c r="S25" s="143"/>
      <c r="T25" s="149"/>
      <c r="U25" s="148"/>
      <c r="V25" s="148" t="str">
        <f>IF(W25="","",(SUM(W$10:W25)))</f>
        <v/>
      </c>
      <c r="W25" s="148" t="str">
        <f t="shared" si="5"/>
        <v/>
      </c>
      <c r="X25" s="148">
        <v>1</v>
      </c>
      <c r="Y25" s="148" t="str">
        <f>IF(ISBLANK(I18),"",I18)</f>
        <v/>
      </c>
      <c r="Z25" s="148" t="str">
        <f>IF(ISBLANK(I18),"",VLOOKUP(I18,男,18,FALSE))</f>
        <v/>
      </c>
      <c r="AA25" s="148" t="str">
        <f>IF(ISBLANK(I18),"",VLOOKUP(I18,男,19,FALSE))</f>
        <v/>
      </c>
      <c r="AB25" s="150" t="str">
        <f>IF(ISBLANK(I18),"",VLOOKUP(I18,男,4,FALSE))</f>
        <v/>
      </c>
      <c r="AC25" s="152" t="str">
        <f>IF(Y25="","","一部　・"&amp;B18)</f>
        <v/>
      </c>
      <c r="AD25" s="148" t="str">
        <f>IF(ISBLANK(L18),"",L18)</f>
        <v/>
      </c>
      <c r="AE25" s="148" t="str">
        <f>IF(ISBLANK([1]選手登録!F$8),"",[1]選手登録!F$8)</f>
        <v/>
      </c>
      <c r="AF25" s="148">
        <v>1</v>
      </c>
      <c r="AG25" s="151"/>
      <c r="AH25" s="148"/>
      <c r="AI25" s="148">
        <v>16</v>
      </c>
      <c r="AJ25" s="148" t="str">
        <f>[1]選手登録!F32</f>
        <v/>
      </c>
      <c r="AK25" s="148" t="str">
        <f t="shared" si="0"/>
        <v/>
      </c>
      <c r="AL25" s="148" t="str">
        <f t="shared" si="6"/>
        <v/>
      </c>
      <c r="AM25" s="148" t="str">
        <f t="shared" si="1"/>
        <v/>
      </c>
      <c r="AN25" s="148">
        <f t="shared" si="7"/>
        <v>0</v>
      </c>
      <c r="AO25" s="148" t="str">
        <f t="shared" si="8"/>
        <v/>
      </c>
      <c r="AQ25" s="148"/>
      <c r="AR25" s="148"/>
      <c r="AS25" s="148">
        <v>1</v>
      </c>
      <c r="AT25" s="148" t="str">
        <f>IF(ISBLANK(M28),"",M28)</f>
        <v/>
      </c>
      <c r="AU25" s="148" t="str">
        <f>IF(ISBLANK(M28),"",VLOOKUP(M28,男,18,FALSE))</f>
        <v/>
      </c>
      <c r="AV25" s="148" t="str">
        <f>IF(ISBLANK(M28),"",VLOOKUP(M28,男,19,FALSE))</f>
        <v/>
      </c>
      <c r="AW25" s="150" t="str">
        <f>IF(ISBLANK(M28),"",VLOOKUP(M28,男,4,FALSE))</f>
        <v/>
      </c>
      <c r="AX25" s="152" t="str">
        <f>IF(AT25="","","一部　・"&amp;B28&amp;"補欠")</f>
        <v/>
      </c>
      <c r="AY25" s="148"/>
      <c r="AZ25" s="148" t="str">
        <f>IF(ISBLANK([1]選手登録!F$8),"",[1]選手登録!F$8)</f>
        <v/>
      </c>
      <c r="BA25" s="148">
        <v>1</v>
      </c>
      <c r="BB25" s="151"/>
    </row>
    <row r="26" spans="1:54" ht="18" customHeight="1" thickBot="1" x14ac:dyDescent="0.25">
      <c r="A26" s="200"/>
      <c r="B26" s="234" t="s">
        <v>65</v>
      </c>
      <c r="C26" s="235"/>
      <c r="D26" s="236"/>
      <c r="E26" s="38"/>
      <c r="F26" s="205" t="str">
        <f>IF(ISBLANK(E26),"",VLOOKUP(E26,男,18,FALSE)&amp;" ・ "&amp;VLOOKUP(E26,男,4,FALSE))</f>
        <v/>
      </c>
      <c r="G26" s="205"/>
      <c r="H26" s="66"/>
      <c r="I26" s="38"/>
      <c r="J26" s="205" t="str">
        <f>IF(ISBLANK(I26),"",VLOOKUP(I26,男,18,FALSE)&amp;" ・ "&amp;VLOOKUP(I26,男,4,FALSE))</f>
        <v/>
      </c>
      <c r="K26" s="205"/>
      <c r="L26" s="104"/>
      <c r="M26" s="38"/>
      <c r="N26" s="206" t="str">
        <f>IF(ISBLANK(M26),"",VLOOKUP(M26,男,18,FALSE)&amp;" ・ "&amp;VLOOKUP(M26,男,4,FALSE))</f>
        <v/>
      </c>
      <c r="O26" s="207"/>
      <c r="P26" s="237"/>
      <c r="Q26" s="75"/>
      <c r="R26" s="142"/>
      <c r="S26" s="143"/>
      <c r="T26" s="149"/>
      <c r="U26" s="148"/>
      <c r="V26" s="148" t="str">
        <f>IF(W26="","",(SUM(W$10:W26)))</f>
        <v/>
      </c>
      <c r="W26" s="148" t="str">
        <f t="shared" si="5"/>
        <v/>
      </c>
      <c r="X26" s="148">
        <v>1</v>
      </c>
      <c r="Y26" s="148" t="str">
        <f>IF(ISBLANK(E19),"",E19)</f>
        <v/>
      </c>
      <c r="Z26" s="148" t="str">
        <f>IF(ISBLANK(E19),"",VLOOKUP(E19,男,18,FALSE))</f>
        <v/>
      </c>
      <c r="AA26" s="148" t="str">
        <f>IF(ISBLANK(E19),"",VLOOKUP(E19,男,19,FALSE))</f>
        <v/>
      </c>
      <c r="AB26" s="150" t="str">
        <f>IF(ISBLANK(E19),"",VLOOKUP(E19,男,4,FALSE))</f>
        <v/>
      </c>
      <c r="AC26" s="152" t="str">
        <f>IF(Y26="","","一部　・"&amp;B19)</f>
        <v/>
      </c>
      <c r="AD26" s="148" t="str">
        <f>IF(ISBLANK(H19),"",H19)</f>
        <v/>
      </c>
      <c r="AE26" s="148" t="str">
        <f>IF(ISBLANK([1]選手登録!F$8),"",[1]選手登録!F$8)</f>
        <v/>
      </c>
      <c r="AF26" s="148">
        <v>1</v>
      </c>
      <c r="AG26" s="151"/>
      <c r="AH26" s="148"/>
      <c r="AI26" s="148">
        <v>17</v>
      </c>
      <c r="AJ26" s="148" t="str">
        <f>[1]選手登録!F33</f>
        <v/>
      </c>
      <c r="AK26" s="148" t="str">
        <f t="shared" si="0"/>
        <v/>
      </c>
      <c r="AL26" s="148" t="str">
        <f t="shared" si="6"/>
        <v/>
      </c>
      <c r="AM26" s="148" t="str">
        <f t="shared" si="1"/>
        <v/>
      </c>
      <c r="AN26" s="148">
        <f t="shared" si="7"/>
        <v>0</v>
      </c>
      <c r="AO26" s="148" t="str">
        <f t="shared" si="8"/>
        <v/>
      </c>
      <c r="AQ26" s="148"/>
      <c r="AR26" s="148"/>
      <c r="AS26" s="148">
        <v>1</v>
      </c>
      <c r="AT26" s="148" t="str">
        <f>IF(ISBLANK(M29),"",M29)</f>
        <v/>
      </c>
      <c r="AU26" s="148" t="str">
        <f>IF(ISBLANK(M29),"",VLOOKUP(M29,男,18,FALSE))</f>
        <v/>
      </c>
      <c r="AV26" s="148" t="str">
        <f>IF(ISBLANK(M29),"",VLOOKUP(M29,男,19,FALSE))</f>
        <v/>
      </c>
      <c r="AW26" s="150" t="str">
        <f>IF(ISBLANK(M29),"",VLOOKUP(M29,男,4,FALSE))</f>
        <v/>
      </c>
      <c r="AX26" s="152" t="str">
        <f>IF(AT26="","","一部　・"&amp;B29&amp;"補欠")</f>
        <v/>
      </c>
      <c r="AY26" s="148"/>
      <c r="AZ26" s="148" t="str">
        <f>IF(ISBLANK([1]選手登録!F$8),"",[1]選手登録!F$8)</f>
        <v/>
      </c>
      <c r="BA26" s="148">
        <v>1</v>
      </c>
      <c r="BB26" s="151"/>
    </row>
    <row r="27" spans="1:54" ht="18" customHeight="1" x14ac:dyDescent="0.2">
      <c r="A27" s="200"/>
      <c r="B27" s="238" t="s">
        <v>66</v>
      </c>
      <c r="C27" s="239"/>
      <c r="D27" s="240"/>
      <c r="E27" s="40"/>
      <c r="F27" s="222" t="str">
        <f t="shared" si="2"/>
        <v/>
      </c>
      <c r="G27" s="222"/>
      <c r="H27" s="71"/>
      <c r="I27" s="40"/>
      <c r="J27" s="222" t="str">
        <f t="shared" si="3"/>
        <v/>
      </c>
      <c r="K27" s="222"/>
      <c r="L27" s="73"/>
      <c r="M27" s="48"/>
      <c r="N27" s="241" t="str">
        <f t="shared" si="4"/>
        <v/>
      </c>
      <c r="O27" s="242"/>
      <c r="P27" s="243"/>
      <c r="Q27" s="103"/>
      <c r="R27" s="142"/>
      <c r="S27" s="143"/>
      <c r="T27" s="149"/>
      <c r="U27" s="148"/>
      <c r="V27" s="148" t="str">
        <f>IF(W27="","",(SUM(W$10:W27)))</f>
        <v/>
      </c>
      <c r="W27" s="148" t="str">
        <f t="shared" si="5"/>
        <v/>
      </c>
      <c r="X27" s="148">
        <v>1</v>
      </c>
      <c r="Y27" s="148" t="str">
        <f>IF(ISBLANK(I19),"",I19)</f>
        <v/>
      </c>
      <c r="Z27" s="148" t="str">
        <f>IF(ISBLANK(I19),"",VLOOKUP(I19,男,18,FALSE))</f>
        <v/>
      </c>
      <c r="AA27" s="148" t="str">
        <f>IF(ISBLANK(I19),"",VLOOKUP(I19,男,19,FALSE))</f>
        <v/>
      </c>
      <c r="AB27" s="150" t="str">
        <f>IF(ISBLANK(I19),"",VLOOKUP(I19,男,4,FALSE))</f>
        <v/>
      </c>
      <c r="AC27" s="152" t="str">
        <f>IF(Y27="","","一部　・"&amp;B19)</f>
        <v/>
      </c>
      <c r="AD27" s="148" t="str">
        <f>IF(ISBLANK(L19),"",L19)</f>
        <v/>
      </c>
      <c r="AE27" s="148" t="str">
        <f>IF(ISBLANK([1]選手登録!F$8),"",[1]選手登録!F$8)</f>
        <v/>
      </c>
      <c r="AF27" s="148">
        <v>1</v>
      </c>
      <c r="AG27" s="151"/>
      <c r="AH27" s="148"/>
      <c r="AI27" s="148">
        <v>18</v>
      </c>
      <c r="AJ27" s="148" t="str">
        <f>[1]選手登録!F34</f>
        <v/>
      </c>
      <c r="AK27" s="148" t="str">
        <f t="shared" si="0"/>
        <v/>
      </c>
      <c r="AL27" s="148" t="str">
        <f t="shared" si="6"/>
        <v/>
      </c>
      <c r="AM27" s="148" t="str">
        <f t="shared" si="1"/>
        <v/>
      </c>
      <c r="AN27" s="148">
        <f t="shared" si="7"/>
        <v>0</v>
      </c>
      <c r="AO27" s="148" t="str">
        <f t="shared" si="8"/>
        <v/>
      </c>
    </row>
    <row r="28" spans="1:54" ht="18" customHeight="1" x14ac:dyDescent="0.2">
      <c r="A28" s="200"/>
      <c r="B28" s="226" t="s">
        <v>67</v>
      </c>
      <c r="C28" s="227"/>
      <c r="D28" s="228"/>
      <c r="E28" s="41"/>
      <c r="F28" s="229" t="str">
        <f t="shared" si="2"/>
        <v/>
      </c>
      <c r="G28" s="229"/>
      <c r="H28" s="66"/>
      <c r="I28" s="41"/>
      <c r="J28" s="229" t="str">
        <f t="shared" si="3"/>
        <v/>
      </c>
      <c r="K28" s="229"/>
      <c r="L28" s="70"/>
      <c r="M28" s="46"/>
      <c r="N28" s="206" t="str">
        <f t="shared" si="4"/>
        <v/>
      </c>
      <c r="O28" s="207"/>
      <c r="P28" s="208"/>
      <c r="Q28" s="103"/>
      <c r="R28" s="142"/>
      <c r="S28" s="143"/>
      <c r="T28" s="149"/>
      <c r="U28" s="148"/>
      <c r="V28" s="148" t="str">
        <f>IF(W28="","",(SUM(W$10:W28)))</f>
        <v/>
      </c>
      <c r="W28" s="148" t="str">
        <f t="shared" si="5"/>
        <v/>
      </c>
      <c r="X28" s="148">
        <v>1</v>
      </c>
      <c r="Y28" s="148" t="str">
        <f>IF(ISBLANK(E20),"",E20)</f>
        <v/>
      </c>
      <c r="Z28" s="148" t="str">
        <f>IF(ISBLANK(E20),"",VLOOKUP(E20,男,18,FALSE))</f>
        <v/>
      </c>
      <c r="AA28" s="148" t="str">
        <f>IF(ISBLANK(E20),"",VLOOKUP(E20,男,19,FALSE))</f>
        <v/>
      </c>
      <c r="AB28" s="150" t="str">
        <f>IF(ISBLANK(E20),"",VLOOKUP(E20,男,4,FALSE))</f>
        <v/>
      </c>
      <c r="AC28" s="152" t="str">
        <f>IF(Y28="","","一部　・"&amp;B20)</f>
        <v/>
      </c>
      <c r="AD28" s="148" t="str">
        <f>IF(ISBLANK(H20),"",H20)</f>
        <v/>
      </c>
      <c r="AE28" s="148" t="str">
        <f>IF(ISBLANK([1]選手登録!F$8),"",[1]選手登録!F$8)</f>
        <v/>
      </c>
      <c r="AF28" s="148">
        <v>1</v>
      </c>
      <c r="AG28" s="151"/>
      <c r="AH28" s="148"/>
      <c r="AI28" s="148">
        <v>19</v>
      </c>
      <c r="AJ28" s="148" t="str">
        <f>[1]選手登録!F35</f>
        <v/>
      </c>
      <c r="AK28" s="148" t="str">
        <f t="shared" si="0"/>
        <v/>
      </c>
      <c r="AL28" s="148" t="str">
        <f t="shared" si="6"/>
        <v/>
      </c>
      <c r="AM28" s="148" t="str">
        <f t="shared" si="1"/>
        <v/>
      </c>
      <c r="AN28" s="148">
        <f t="shared" si="7"/>
        <v>0</v>
      </c>
      <c r="AO28" s="148" t="str">
        <f t="shared" si="8"/>
        <v/>
      </c>
    </row>
    <row r="29" spans="1:54" ht="18" customHeight="1" thickBot="1" x14ac:dyDescent="0.25">
      <c r="A29" s="201"/>
      <c r="B29" s="226" t="s">
        <v>68</v>
      </c>
      <c r="C29" s="227"/>
      <c r="D29" s="228"/>
      <c r="E29" s="42"/>
      <c r="F29" s="230" t="str">
        <f t="shared" si="2"/>
        <v/>
      </c>
      <c r="G29" s="230"/>
      <c r="H29" s="72"/>
      <c r="I29" s="42"/>
      <c r="J29" s="230" t="str">
        <f>IF(ISBLANK(I29),"",VLOOKUP(I29,男,18,FALSE)&amp;" ・ "&amp;VLOOKUP(I29,男,4,FALSE))</f>
        <v/>
      </c>
      <c r="K29" s="230"/>
      <c r="L29" s="126"/>
      <c r="M29" s="47"/>
      <c r="N29" s="231" t="str">
        <f t="shared" si="4"/>
        <v/>
      </c>
      <c r="O29" s="232"/>
      <c r="P29" s="233"/>
      <c r="Q29" s="105" t="s">
        <v>10</v>
      </c>
      <c r="R29" s="142"/>
      <c r="S29" s="143"/>
      <c r="T29" s="149"/>
      <c r="U29" s="148"/>
      <c r="V29" s="148" t="str">
        <f>IF(W29="","",(SUM(W$10:W29)))</f>
        <v/>
      </c>
      <c r="W29" s="148" t="str">
        <f t="shared" si="5"/>
        <v/>
      </c>
      <c r="X29" s="148">
        <v>1</v>
      </c>
      <c r="Y29" s="148" t="str">
        <f>IF(ISBLANK(I20),"",I20)</f>
        <v/>
      </c>
      <c r="Z29" s="148" t="str">
        <f>IF(ISBLANK(I20),"",VLOOKUP(I20,男,18,FALSE))</f>
        <v/>
      </c>
      <c r="AA29" s="148" t="str">
        <f>IF(ISBLANK(I20),"",VLOOKUP(I20,男,19,FALSE))</f>
        <v/>
      </c>
      <c r="AB29" s="150" t="str">
        <f>IF(ISBLANK(I20),"",VLOOKUP(I20,男,4,FALSE))</f>
        <v/>
      </c>
      <c r="AC29" s="152" t="str">
        <f>IF(Y29="","","一部　・"&amp;B20)</f>
        <v/>
      </c>
      <c r="AD29" s="148" t="str">
        <f>IF(ISBLANK(L20),"",L20)</f>
        <v/>
      </c>
      <c r="AE29" s="148" t="str">
        <f>IF(ISBLANK([1]選手登録!F$8),"",[1]選手登録!F$8)</f>
        <v/>
      </c>
      <c r="AF29" s="148">
        <v>1</v>
      </c>
      <c r="AG29" s="151"/>
      <c r="AH29" s="148"/>
      <c r="AI29" s="148">
        <v>20</v>
      </c>
      <c r="AJ29" s="148" t="str">
        <f>[1]選手登録!F36</f>
        <v/>
      </c>
      <c r="AK29" s="148" t="str">
        <f t="shared" si="0"/>
        <v/>
      </c>
      <c r="AL29" s="148" t="str">
        <f t="shared" si="6"/>
        <v/>
      </c>
      <c r="AM29" s="148" t="str">
        <f t="shared" si="1"/>
        <v/>
      </c>
      <c r="AN29" s="148">
        <f t="shared" si="7"/>
        <v>0</v>
      </c>
      <c r="AO29" s="148" t="str">
        <f t="shared" si="8"/>
        <v/>
      </c>
    </row>
    <row r="30" spans="1:54" ht="18" customHeight="1" x14ac:dyDescent="0.2">
      <c r="A30" s="244" t="s">
        <v>69</v>
      </c>
      <c r="B30" s="245" t="s">
        <v>70</v>
      </c>
      <c r="C30" s="246"/>
      <c r="D30" s="247"/>
      <c r="E30" s="40"/>
      <c r="F30" s="248" t="str">
        <f t="shared" si="2"/>
        <v/>
      </c>
      <c r="G30" s="248"/>
      <c r="H30" s="66"/>
      <c r="I30" s="40"/>
      <c r="J30" s="222" t="str">
        <f t="shared" si="3"/>
        <v/>
      </c>
      <c r="K30" s="222"/>
      <c r="L30" s="71"/>
      <c r="M30" s="40"/>
      <c r="N30" s="249" t="str">
        <f t="shared" si="4"/>
        <v/>
      </c>
      <c r="O30" s="250"/>
      <c r="P30" s="251"/>
      <c r="Q30" s="77"/>
      <c r="R30" s="142"/>
      <c r="S30" s="143"/>
      <c r="T30" s="149"/>
      <c r="U30" s="148"/>
      <c r="V30" s="148" t="str">
        <f>IF(W30="","",(SUM(W$10:W30)))</f>
        <v/>
      </c>
      <c r="W30" s="148" t="str">
        <f t="shared" si="5"/>
        <v/>
      </c>
      <c r="X30" s="148">
        <v>1</v>
      </c>
      <c r="Y30" s="148" t="str">
        <f>IF(ISBLANK(E21),"",E21)</f>
        <v/>
      </c>
      <c r="Z30" s="148" t="str">
        <f>IF(ISBLANK(E21),"",VLOOKUP(E21,男,18,FALSE))</f>
        <v/>
      </c>
      <c r="AA30" s="148" t="str">
        <f>IF(ISBLANK(E21),"",VLOOKUP(E21,男,19,FALSE))</f>
        <v/>
      </c>
      <c r="AB30" s="150" t="str">
        <f>IF(ISBLANK(E21),"",VLOOKUP(E21,男,4,FALSE))</f>
        <v/>
      </c>
      <c r="AC30" s="152" t="str">
        <f>IF(Y30="","","一部　・"&amp;B21)</f>
        <v/>
      </c>
      <c r="AD30" s="148" t="str">
        <f>IF(ISBLANK(H21),"",H21)</f>
        <v/>
      </c>
      <c r="AE30" s="148" t="str">
        <f>IF(ISBLANK([1]選手登録!F$8),"",[1]選手登録!F$8)</f>
        <v/>
      </c>
      <c r="AF30" s="148">
        <v>1</v>
      </c>
      <c r="AG30" s="151"/>
      <c r="AH30" s="148"/>
      <c r="AI30" s="148">
        <v>21</v>
      </c>
      <c r="AJ30" s="148" t="str">
        <f>[1]選手登録!F37</f>
        <v/>
      </c>
      <c r="AK30" s="148" t="str">
        <f t="shared" si="0"/>
        <v/>
      </c>
      <c r="AL30" s="148" t="str">
        <f t="shared" si="6"/>
        <v/>
      </c>
      <c r="AM30" s="148" t="str">
        <f t="shared" si="1"/>
        <v/>
      </c>
      <c r="AN30" s="148">
        <f t="shared" si="7"/>
        <v>0</v>
      </c>
      <c r="AO30" s="148" t="str">
        <f t="shared" si="8"/>
        <v/>
      </c>
    </row>
    <row r="31" spans="1:54" ht="18" customHeight="1" x14ac:dyDescent="0.2">
      <c r="A31" s="200"/>
      <c r="B31" s="252" t="s">
        <v>102</v>
      </c>
      <c r="C31" s="253"/>
      <c r="D31" s="254"/>
      <c r="E31" s="40"/>
      <c r="F31" s="205" t="str">
        <f t="shared" si="2"/>
        <v/>
      </c>
      <c r="G31" s="205"/>
      <c r="H31" s="66"/>
      <c r="I31" s="40"/>
      <c r="J31" s="205" t="str">
        <f t="shared" si="3"/>
        <v/>
      </c>
      <c r="K31" s="205"/>
      <c r="L31" s="66"/>
      <c r="M31" s="40"/>
      <c r="N31" s="206" t="str">
        <f t="shared" si="4"/>
        <v/>
      </c>
      <c r="O31" s="207"/>
      <c r="P31" s="237"/>
      <c r="Q31" s="78"/>
      <c r="R31" s="142"/>
      <c r="S31" s="143"/>
      <c r="T31" s="149" t="s">
        <v>103</v>
      </c>
      <c r="U31" s="148"/>
      <c r="V31" s="148" t="str">
        <f>IF(W31="","",(SUM(W$10:W31)))</f>
        <v/>
      </c>
      <c r="W31" s="148" t="str">
        <f t="shared" si="5"/>
        <v/>
      </c>
      <c r="X31" s="148">
        <v>1</v>
      </c>
      <c r="Y31" s="148" t="str">
        <f>IF(ISBLANK(I21),"",I21)</f>
        <v/>
      </c>
      <c r="Z31" s="148" t="str">
        <f>IF(ISBLANK(I21),"",VLOOKUP(I21,男,18,FALSE))</f>
        <v/>
      </c>
      <c r="AA31" s="148" t="str">
        <f>IF(ISBLANK(I21),"",VLOOKUP(I21,男,19,FALSE))</f>
        <v/>
      </c>
      <c r="AB31" s="150" t="str">
        <f>IF(ISBLANK(I21),"",VLOOKUP(I21,男,4,FALSE))</f>
        <v/>
      </c>
      <c r="AC31" s="152" t="str">
        <f>IF(Y31="","","一部　・"&amp;B21)</f>
        <v/>
      </c>
      <c r="AD31" s="148" t="str">
        <f>IF(ISBLANK(L21),"",L21)</f>
        <v/>
      </c>
      <c r="AE31" s="148" t="str">
        <f>IF(ISBLANK([1]選手登録!F$8),"",[1]選手登録!F$8)</f>
        <v/>
      </c>
      <c r="AF31" s="148">
        <v>1</v>
      </c>
      <c r="AG31" s="151"/>
      <c r="AH31" s="148"/>
      <c r="AI31" s="148">
        <v>22</v>
      </c>
      <c r="AJ31" s="148" t="str">
        <f>[1]選手登録!F38</f>
        <v/>
      </c>
      <c r="AK31" s="148" t="str">
        <f t="shared" si="0"/>
        <v/>
      </c>
      <c r="AL31" s="148" t="str">
        <f t="shared" si="6"/>
        <v/>
      </c>
      <c r="AM31" s="148" t="str">
        <f t="shared" si="1"/>
        <v/>
      </c>
      <c r="AN31" s="148">
        <f t="shared" si="7"/>
        <v>0</v>
      </c>
      <c r="AO31" s="148" t="str">
        <f t="shared" si="8"/>
        <v/>
      </c>
    </row>
    <row r="32" spans="1:54" ht="18" customHeight="1" x14ac:dyDescent="0.2">
      <c r="A32" s="200"/>
      <c r="B32" s="234" t="s">
        <v>104</v>
      </c>
      <c r="C32" s="235"/>
      <c r="D32" s="236"/>
      <c r="E32" s="40"/>
      <c r="F32" s="205" t="str">
        <f t="shared" si="2"/>
        <v/>
      </c>
      <c r="G32" s="205"/>
      <c r="H32" s="66"/>
      <c r="I32" s="40"/>
      <c r="J32" s="205" t="str">
        <f t="shared" si="3"/>
        <v/>
      </c>
      <c r="K32" s="205"/>
      <c r="L32" s="66"/>
      <c r="M32" s="38"/>
      <c r="N32" s="206" t="str">
        <f t="shared" si="4"/>
        <v/>
      </c>
      <c r="O32" s="207"/>
      <c r="P32" s="237"/>
      <c r="Q32" s="78"/>
      <c r="R32" s="142"/>
      <c r="S32" s="143"/>
      <c r="T32" s="149" t="s">
        <v>105</v>
      </c>
      <c r="U32" s="148"/>
      <c r="V32" s="148"/>
      <c r="W32" s="148"/>
      <c r="X32" s="148">
        <v>1</v>
      </c>
      <c r="Y32" s="148" t="str">
        <f>IF(ISBLANK(E22),"",E22)</f>
        <v/>
      </c>
      <c r="Z32" s="148" t="str">
        <f>IF(ISBLANK(E22),"",VLOOKUP(E22,男,18,FALSE))</f>
        <v/>
      </c>
      <c r="AA32" s="148" t="str">
        <f>IF(ISBLANK(E22),"",VLOOKUP(E22,男,19,FALSE))</f>
        <v/>
      </c>
      <c r="AB32" s="150" t="str">
        <f>IF(ISBLANK(E22),"",VLOOKUP(E22,男,4,FALSE))</f>
        <v/>
      </c>
      <c r="AC32" s="152" t="str">
        <f>IF(Y32="","","一部　・"&amp;B22)</f>
        <v/>
      </c>
      <c r="AD32" s="148" t="str">
        <f>IF(ISBLANK(H22),"",H22)</f>
        <v/>
      </c>
      <c r="AE32" s="148" t="str">
        <f>IF(ISBLANK([1]選手登録!F$8),"",[1]選手登録!F$8)</f>
        <v/>
      </c>
      <c r="AF32" s="148">
        <v>1</v>
      </c>
      <c r="AG32" s="151"/>
      <c r="AH32" s="148"/>
      <c r="AI32" s="148">
        <v>23</v>
      </c>
      <c r="AJ32" s="148" t="str">
        <f>[1]選手登録!F39</f>
        <v/>
      </c>
      <c r="AK32" s="148" t="str">
        <f t="shared" si="0"/>
        <v/>
      </c>
      <c r="AL32" s="148" t="str">
        <f t="shared" si="6"/>
        <v/>
      </c>
      <c r="AM32" s="148" t="str">
        <f t="shared" si="1"/>
        <v/>
      </c>
      <c r="AN32" s="148">
        <f t="shared" si="7"/>
        <v>0</v>
      </c>
      <c r="AO32" s="148" t="str">
        <f t="shared" si="8"/>
        <v/>
      </c>
    </row>
    <row r="33" spans="1:41" ht="18" customHeight="1" thickBot="1" x14ac:dyDescent="0.25">
      <c r="A33" s="200"/>
      <c r="B33" s="234" t="s">
        <v>106</v>
      </c>
      <c r="C33" s="235"/>
      <c r="D33" s="236"/>
      <c r="E33" s="38"/>
      <c r="F33" s="205" t="str">
        <f t="shared" si="2"/>
        <v/>
      </c>
      <c r="G33" s="205"/>
      <c r="H33" s="66"/>
      <c r="I33" s="38"/>
      <c r="J33" s="205" t="str">
        <f t="shared" si="3"/>
        <v/>
      </c>
      <c r="K33" s="205"/>
      <c r="L33" s="66"/>
      <c r="M33" s="38"/>
      <c r="N33" s="206" t="str">
        <f t="shared" si="4"/>
        <v/>
      </c>
      <c r="O33" s="207"/>
      <c r="P33" s="237"/>
      <c r="Q33" s="78"/>
      <c r="R33" s="142"/>
      <c r="S33" s="143"/>
      <c r="T33" s="149" t="s">
        <v>107</v>
      </c>
      <c r="U33" s="148"/>
      <c r="V33" s="148"/>
      <c r="W33" s="148"/>
      <c r="X33" s="148">
        <v>1</v>
      </c>
      <c r="Y33" s="148" t="str">
        <f>IF(ISBLANK(I22),"",I22)</f>
        <v/>
      </c>
      <c r="Z33" s="148" t="str">
        <f>IF(ISBLANK(I22),"",VLOOKUP(I22,男,18,FALSE))</f>
        <v/>
      </c>
      <c r="AA33" s="148" t="str">
        <f>IF(ISBLANK(I22),"",VLOOKUP(I22,男,19,FALSE))</f>
        <v/>
      </c>
      <c r="AB33" s="150" t="str">
        <f>IF(ISBLANK(I22),"",VLOOKUP(I22,男,4,FALSE))</f>
        <v/>
      </c>
      <c r="AC33" s="152" t="str">
        <f>IF(Y33="","","一部　・"&amp;B22)</f>
        <v/>
      </c>
      <c r="AD33" s="148"/>
      <c r="AE33" s="148" t="str">
        <f>IF(ISBLANK([1]選手登録!F$8),"",[1]選手登録!F$8)</f>
        <v/>
      </c>
      <c r="AF33" s="148">
        <v>1</v>
      </c>
      <c r="AG33" s="151"/>
      <c r="AH33" s="148"/>
      <c r="AI33" s="148">
        <v>24</v>
      </c>
      <c r="AJ33" s="148" t="str">
        <f>[1]選手登録!F40</f>
        <v/>
      </c>
      <c r="AK33" s="148" t="str">
        <f t="shared" si="0"/>
        <v/>
      </c>
      <c r="AL33" s="148" t="str">
        <f t="shared" si="6"/>
        <v/>
      </c>
      <c r="AM33" s="148" t="str">
        <f t="shared" si="1"/>
        <v/>
      </c>
      <c r="AN33" s="148">
        <f t="shared" si="7"/>
        <v>0</v>
      </c>
      <c r="AO33" s="148" t="str">
        <f t="shared" si="8"/>
        <v/>
      </c>
    </row>
    <row r="34" spans="1:41" ht="18" customHeight="1" thickTop="1" thickBot="1" x14ac:dyDescent="0.25">
      <c r="A34" s="200"/>
      <c r="B34" s="238" t="s">
        <v>71</v>
      </c>
      <c r="C34" s="239"/>
      <c r="D34" s="240"/>
      <c r="E34" s="43"/>
      <c r="F34" s="255" t="str">
        <f t="shared" si="2"/>
        <v/>
      </c>
      <c r="G34" s="255"/>
      <c r="H34" s="68"/>
      <c r="I34" s="43"/>
      <c r="J34" s="255" t="str">
        <f t="shared" si="3"/>
        <v/>
      </c>
      <c r="K34" s="255"/>
      <c r="L34" s="106"/>
      <c r="M34" s="43"/>
      <c r="N34" s="256" t="str">
        <f t="shared" si="4"/>
        <v/>
      </c>
      <c r="O34" s="257"/>
      <c r="P34" s="258"/>
      <c r="Q34" s="107"/>
      <c r="R34" s="142"/>
      <c r="S34" s="143"/>
      <c r="T34" s="149" t="s">
        <v>108</v>
      </c>
      <c r="U34" s="148"/>
      <c r="V34" s="148"/>
      <c r="W34" s="148"/>
      <c r="X34" s="148">
        <v>1</v>
      </c>
      <c r="Y34" s="148" t="str">
        <f>IF(ISBLANK(M22),"",M22)</f>
        <v/>
      </c>
      <c r="Z34" s="148" t="str">
        <f>IF(ISBLANK(M22),"",VLOOKUP(M22,男,18,FALSE))</f>
        <v/>
      </c>
      <c r="AA34" s="148" t="str">
        <f>IF(ISBLANK(M22),"",VLOOKUP(M22,男,19,FALSE))</f>
        <v/>
      </c>
      <c r="AB34" s="150" t="str">
        <f>IF(ISBLANK(M22),"",VLOOKUP(M22,男,4,FALSE))</f>
        <v/>
      </c>
      <c r="AC34" s="152" t="str">
        <f>IF(Y34="","","一部　・"&amp;B22)</f>
        <v/>
      </c>
      <c r="AD34" s="148"/>
      <c r="AE34" s="148" t="str">
        <f>IF(ISBLANK([1]選手登録!F$8),"",[1]選手登録!F$8)</f>
        <v/>
      </c>
      <c r="AF34" s="148">
        <v>1</v>
      </c>
      <c r="AG34" s="151"/>
      <c r="AH34" s="148"/>
      <c r="AI34" s="148">
        <v>25</v>
      </c>
      <c r="AJ34" s="148" t="str">
        <f>[1]選手登録!F41</f>
        <v/>
      </c>
      <c r="AK34" s="148" t="str">
        <f t="shared" si="0"/>
        <v/>
      </c>
      <c r="AL34" s="148" t="str">
        <f t="shared" si="6"/>
        <v/>
      </c>
      <c r="AM34" s="148" t="str">
        <f t="shared" si="1"/>
        <v/>
      </c>
      <c r="AN34" s="148">
        <f t="shared" si="7"/>
        <v>0</v>
      </c>
      <c r="AO34" s="148" t="str">
        <f t="shared" si="8"/>
        <v/>
      </c>
    </row>
    <row r="35" spans="1:41" ht="18" customHeight="1" thickTop="1" x14ac:dyDescent="0.2">
      <c r="A35" s="200"/>
      <c r="B35" s="238"/>
      <c r="C35" s="239"/>
      <c r="D35" s="240"/>
      <c r="E35" s="40"/>
      <c r="F35" s="222" t="str">
        <f t="shared" si="2"/>
        <v/>
      </c>
      <c r="G35" s="222"/>
      <c r="H35" s="54"/>
      <c r="I35" s="40"/>
      <c r="J35" s="222" t="str">
        <f t="shared" si="3"/>
        <v/>
      </c>
      <c r="K35" s="222"/>
      <c r="L35" s="108"/>
      <c r="M35" s="40"/>
      <c r="N35" s="259" t="str">
        <f t="shared" si="4"/>
        <v/>
      </c>
      <c r="O35" s="260"/>
      <c r="P35" s="261"/>
      <c r="Q35" s="109"/>
      <c r="R35" s="142"/>
      <c r="S35" s="143"/>
      <c r="T35" s="149" t="s">
        <v>19</v>
      </c>
      <c r="U35" s="148"/>
      <c r="V35" s="148"/>
      <c r="W35" s="148"/>
      <c r="X35" s="148">
        <v>1</v>
      </c>
      <c r="Y35" s="148" t="str">
        <f>IF(ISBLANK(E23),"",E23)</f>
        <v/>
      </c>
      <c r="Z35" s="148" t="str">
        <f>IF(ISBLANK(E23),"",VLOOKUP(E23,男,18,FALSE))</f>
        <v/>
      </c>
      <c r="AA35" s="148" t="str">
        <f>IF(ISBLANK(E23),"",VLOOKUP(E23,男,19,FALSE))</f>
        <v/>
      </c>
      <c r="AB35" s="150" t="str">
        <f>IF(ISBLANK(E23),"",VLOOKUP(E23,男,4,FALSE))</f>
        <v/>
      </c>
      <c r="AC35" s="152" t="str">
        <f>IF(Y35="","","一部　・"&amp;B22)</f>
        <v/>
      </c>
      <c r="AD35" s="148"/>
      <c r="AE35" s="148" t="str">
        <f>IF(ISBLANK([1]選手登録!F$8),"",[1]選手登録!F$8)</f>
        <v/>
      </c>
      <c r="AF35" s="148">
        <v>1</v>
      </c>
      <c r="AG35" s="151"/>
      <c r="AH35" s="148"/>
      <c r="AI35" s="148">
        <v>26</v>
      </c>
      <c r="AJ35" s="148" t="str">
        <f>[1]選手登録!F42</f>
        <v/>
      </c>
      <c r="AK35" s="148" t="str">
        <f t="shared" si="0"/>
        <v/>
      </c>
      <c r="AL35" s="148" t="str">
        <f t="shared" si="6"/>
        <v/>
      </c>
      <c r="AM35" s="148" t="str">
        <f t="shared" si="1"/>
        <v/>
      </c>
      <c r="AN35" s="148">
        <f t="shared" si="7"/>
        <v>0</v>
      </c>
      <c r="AO35" s="148" t="str">
        <f t="shared" si="8"/>
        <v/>
      </c>
    </row>
    <row r="36" spans="1:41" ht="18" customHeight="1" x14ac:dyDescent="0.2">
      <c r="A36" s="200"/>
      <c r="B36" s="234" t="s">
        <v>19</v>
      </c>
      <c r="C36" s="235"/>
      <c r="D36" s="236"/>
      <c r="E36" s="38"/>
      <c r="F36" s="205" t="str">
        <f t="shared" si="2"/>
        <v/>
      </c>
      <c r="G36" s="205"/>
      <c r="H36" s="66"/>
      <c r="I36" s="38"/>
      <c r="J36" s="205" t="str">
        <f t="shared" si="3"/>
        <v/>
      </c>
      <c r="K36" s="205"/>
      <c r="L36" s="66"/>
      <c r="M36" s="38"/>
      <c r="N36" s="206" t="str">
        <f t="shared" si="4"/>
        <v/>
      </c>
      <c r="O36" s="207"/>
      <c r="P36" s="237"/>
      <c r="Q36" s="78"/>
      <c r="R36" s="142"/>
      <c r="S36" s="143"/>
      <c r="T36" s="149" t="s">
        <v>20</v>
      </c>
      <c r="U36" s="148"/>
      <c r="V36" s="148"/>
      <c r="W36" s="148"/>
      <c r="X36" s="148">
        <v>1</v>
      </c>
      <c r="Y36" s="148" t="str">
        <f>IF(ISBLANK(I23),"",I23)</f>
        <v/>
      </c>
      <c r="Z36" s="148" t="str">
        <f>IF(ISBLANK(I23),"",VLOOKUP(I23,男,18,FALSE))</f>
        <v/>
      </c>
      <c r="AA36" s="148" t="str">
        <f>IF(ISBLANK(I23),"",VLOOKUP(I23,男,19,FALSE))</f>
        <v/>
      </c>
      <c r="AB36" s="150" t="str">
        <f>IF(ISBLANK(I23),"",VLOOKUP(I23,男,4,FALSE))</f>
        <v/>
      </c>
      <c r="AC36" s="152" t="str">
        <f>IF(Y36="","","一部　・"&amp;B22)</f>
        <v/>
      </c>
      <c r="AD36" s="148"/>
      <c r="AE36" s="148" t="str">
        <f>IF(ISBLANK([1]選手登録!F$8),"",[1]選手登録!F$8)</f>
        <v/>
      </c>
      <c r="AF36" s="148">
        <v>1</v>
      </c>
      <c r="AG36" s="151"/>
      <c r="AH36" s="148"/>
      <c r="AI36" s="148">
        <v>27</v>
      </c>
      <c r="AJ36" s="148" t="str">
        <f>[1]選手登録!F43</f>
        <v/>
      </c>
      <c r="AK36" s="148" t="str">
        <f t="shared" si="0"/>
        <v/>
      </c>
      <c r="AL36" s="148" t="str">
        <f t="shared" si="6"/>
        <v/>
      </c>
      <c r="AM36" s="148" t="str">
        <f t="shared" si="1"/>
        <v/>
      </c>
      <c r="AN36" s="148">
        <f t="shared" si="7"/>
        <v>0</v>
      </c>
      <c r="AO36" s="148" t="str">
        <f t="shared" si="8"/>
        <v/>
      </c>
    </row>
    <row r="37" spans="1:41" ht="18" customHeight="1" x14ac:dyDescent="0.2">
      <c r="A37" s="200"/>
      <c r="B37" s="234" t="s">
        <v>20</v>
      </c>
      <c r="C37" s="235"/>
      <c r="D37" s="236"/>
      <c r="E37" s="38"/>
      <c r="F37" s="205" t="str">
        <f t="shared" si="2"/>
        <v/>
      </c>
      <c r="G37" s="205"/>
      <c r="H37" s="66"/>
      <c r="I37" s="38"/>
      <c r="J37" s="205" t="str">
        <f t="shared" si="3"/>
        <v/>
      </c>
      <c r="K37" s="205"/>
      <c r="L37" s="66"/>
      <c r="M37" s="38"/>
      <c r="N37" s="206" t="str">
        <f t="shared" si="4"/>
        <v/>
      </c>
      <c r="O37" s="207"/>
      <c r="P37" s="237"/>
      <c r="Q37" s="78"/>
      <c r="R37" s="142"/>
      <c r="S37" s="143"/>
      <c r="T37" s="149" t="s">
        <v>21</v>
      </c>
      <c r="U37" s="148"/>
      <c r="V37" s="148"/>
      <c r="W37" s="148"/>
      <c r="X37" s="148">
        <v>1</v>
      </c>
      <c r="Y37" s="148" t="str">
        <f>IF(ISBLANK(M23),"",M23)</f>
        <v/>
      </c>
      <c r="Z37" s="148" t="str">
        <f>IF(ISBLANK(M23),"",VLOOKUP(M23,男,18,FALSE))</f>
        <v/>
      </c>
      <c r="AA37" s="148" t="str">
        <f>IF(ISBLANK(M23),"",VLOOKUP(M23,男,19,FALSE))</f>
        <v/>
      </c>
      <c r="AB37" s="150" t="str">
        <f>IF(ISBLANK(M23),"",VLOOKUP(M23,男,4,FALSE))</f>
        <v/>
      </c>
      <c r="AC37" s="152" t="str">
        <f>IF(Y37="","","一部　・"&amp;B22)</f>
        <v/>
      </c>
      <c r="AD37" s="148"/>
      <c r="AE37" s="148" t="str">
        <f>IF(ISBLANK([1]選手登録!F$8),"",[1]選手登録!F$8)</f>
        <v/>
      </c>
      <c r="AF37" s="148">
        <v>1</v>
      </c>
      <c r="AG37" s="151"/>
      <c r="AH37" s="148"/>
      <c r="AI37" s="148">
        <v>28</v>
      </c>
      <c r="AJ37" s="148" t="str">
        <f>[1]選手登録!F44</f>
        <v/>
      </c>
      <c r="AK37" s="148" t="str">
        <f t="shared" si="0"/>
        <v/>
      </c>
      <c r="AL37" s="148" t="str">
        <f t="shared" si="6"/>
        <v/>
      </c>
      <c r="AM37" s="148" t="str">
        <f t="shared" si="1"/>
        <v/>
      </c>
      <c r="AN37" s="148">
        <f t="shared" si="7"/>
        <v>0</v>
      </c>
      <c r="AO37" s="148" t="str">
        <f t="shared" si="8"/>
        <v/>
      </c>
    </row>
    <row r="38" spans="1:41" ht="20.25" customHeight="1" thickBot="1" x14ac:dyDescent="0.25">
      <c r="A38" s="200"/>
      <c r="B38" s="266" t="s">
        <v>21</v>
      </c>
      <c r="C38" s="267"/>
      <c r="D38" s="268"/>
      <c r="E38" s="110"/>
      <c r="F38" s="269" t="str">
        <f t="shared" si="2"/>
        <v/>
      </c>
      <c r="G38" s="269"/>
      <c r="H38" s="111"/>
      <c r="I38" s="110"/>
      <c r="J38" s="269" t="str">
        <f t="shared" si="3"/>
        <v/>
      </c>
      <c r="K38" s="269"/>
      <c r="L38" s="112"/>
      <c r="M38" s="110"/>
      <c r="N38" s="270" t="str">
        <f t="shared" si="4"/>
        <v/>
      </c>
      <c r="O38" s="271"/>
      <c r="P38" s="272"/>
      <c r="Q38" s="113"/>
      <c r="R38" s="142"/>
      <c r="S38" s="143"/>
      <c r="T38" s="149"/>
      <c r="U38" s="148"/>
      <c r="V38" s="148" t="str">
        <f>IF(W38="","",(SUM(W$10:W38)))</f>
        <v/>
      </c>
      <c r="W38" s="148" t="str">
        <f t="shared" si="5"/>
        <v/>
      </c>
      <c r="X38" s="148">
        <v>1</v>
      </c>
      <c r="Y38" s="148" t="str">
        <f>IF(ISBLANK(E24),"",E24)</f>
        <v/>
      </c>
      <c r="Z38" s="148" t="str">
        <f>IF(ISBLANK(E24),"",VLOOKUP(E24,男,18,FALSE))</f>
        <v/>
      </c>
      <c r="AA38" s="148" t="str">
        <f>IF(ISBLANK(E24),"",VLOOKUP(E24,男,19,FALSE))</f>
        <v/>
      </c>
      <c r="AB38" s="150" t="str">
        <f>IF(ISBLANK(E24),"",VLOOKUP(E24,男,4,FALSE))</f>
        <v/>
      </c>
      <c r="AC38" s="152" t="str">
        <f>IF(Y38="","","一部　・"&amp;B24)</f>
        <v/>
      </c>
      <c r="AD38" s="148" t="str">
        <f>IF(ISBLANK(H24),"",H24)</f>
        <v/>
      </c>
      <c r="AE38" s="148" t="str">
        <f>IF(ISBLANK([1]選手登録!F$8),"",[1]選手登録!F$8)</f>
        <v/>
      </c>
      <c r="AF38" s="148">
        <v>1</v>
      </c>
      <c r="AG38" s="151"/>
      <c r="AH38" s="148"/>
      <c r="AI38" s="148">
        <v>29</v>
      </c>
      <c r="AJ38" s="148" t="str">
        <f>[1]選手登録!F45</f>
        <v/>
      </c>
      <c r="AK38" s="148" t="str">
        <f t="shared" si="0"/>
        <v/>
      </c>
      <c r="AL38" s="148" t="str">
        <f t="shared" si="6"/>
        <v/>
      </c>
      <c r="AM38" s="148" t="str">
        <f t="shared" si="1"/>
        <v/>
      </c>
      <c r="AN38" s="148">
        <f t="shared" si="7"/>
        <v>0</v>
      </c>
      <c r="AO38" s="148" t="str">
        <f t="shared" si="8"/>
        <v/>
      </c>
    </row>
    <row r="39" spans="1:41" ht="18" customHeight="1" thickTop="1" x14ac:dyDescent="0.2">
      <c r="A39" s="279" t="s">
        <v>46</v>
      </c>
      <c r="B39" s="281" t="s">
        <v>103</v>
      </c>
      <c r="C39" s="282"/>
      <c r="D39" s="283"/>
      <c r="E39" s="40"/>
      <c r="F39" s="222" t="str">
        <f>IF(ISBLANK(E39),"",VLOOKUP(E39,男,18,FALSE)&amp;" ・ "&amp;VLOOKUP(E39,男,4,FALSE))</f>
        <v/>
      </c>
      <c r="G39" s="222"/>
      <c r="H39" s="71"/>
      <c r="I39" s="40"/>
      <c r="J39" s="222" t="str">
        <f>IF(ISBLANK(I39),"",VLOOKUP(I39,男,18,FALSE)&amp;" ・ "&amp;VLOOKUP(I39,男,4,FALSE))</f>
        <v/>
      </c>
      <c r="K39" s="222"/>
      <c r="L39" s="71"/>
      <c r="M39" s="40"/>
      <c r="N39" s="241" t="str">
        <f>IF(ISBLANK(M39),"",VLOOKUP(M39,男,18,FALSE)&amp;" ・ "&amp;VLOOKUP(M39,男,4,FALSE))</f>
        <v/>
      </c>
      <c r="O39" s="242"/>
      <c r="P39" s="284"/>
      <c r="Q39" s="79"/>
      <c r="R39" s="142"/>
      <c r="S39" s="143"/>
      <c r="T39" s="149"/>
      <c r="U39" s="148"/>
      <c r="V39" s="148" t="str">
        <f>IF(W39="","",(SUM(W$10:W39)))</f>
        <v/>
      </c>
      <c r="W39" s="148" t="str">
        <f t="shared" si="5"/>
        <v/>
      </c>
      <c r="X39" s="148">
        <v>1</v>
      </c>
      <c r="Y39" s="148" t="str">
        <f>IF(ISBLANK(I24),"",I24)</f>
        <v/>
      </c>
      <c r="Z39" s="148" t="str">
        <f>IF(ISBLANK(I24),"",VLOOKUP(I24,男,18,FALSE))</f>
        <v/>
      </c>
      <c r="AA39" s="148" t="str">
        <f>IF(ISBLANK(I24),"",VLOOKUP(I24,男,19,FALSE))</f>
        <v/>
      </c>
      <c r="AB39" s="150" t="str">
        <f>IF(ISBLANK(I24),"",VLOOKUP(I24,男,4,FALSE))</f>
        <v/>
      </c>
      <c r="AC39" s="152" t="str">
        <f>IF(Y39="","","一部　・"&amp;B24)</f>
        <v/>
      </c>
      <c r="AD39" s="148" t="str">
        <f>IF(ISBLANK(L24),"",L24)</f>
        <v/>
      </c>
      <c r="AE39" s="148" t="str">
        <f>IF(ISBLANK([1]選手登録!F$8),"",[1]選手登録!F$8)</f>
        <v/>
      </c>
      <c r="AF39" s="148">
        <v>1</v>
      </c>
      <c r="AG39" s="151"/>
      <c r="AH39" s="148"/>
      <c r="AI39" s="148">
        <v>30</v>
      </c>
      <c r="AJ39" s="148" t="str">
        <f>[1]選手登録!F46</f>
        <v/>
      </c>
      <c r="AK39" s="148" t="str">
        <f t="shared" si="0"/>
        <v/>
      </c>
      <c r="AL39" s="148" t="str">
        <f t="shared" si="6"/>
        <v/>
      </c>
      <c r="AM39" s="148" t="str">
        <f t="shared" si="1"/>
        <v/>
      </c>
      <c r="AN39" s="148">
        <f t="shared" si="7"/>
        <v>0</v>
      </c>
      <c r="AO39" s="148" t="str">
        <f t="shared" si="8"/>
        <v/>
      </c>
    </row>
    <row r="40" spans="1:41" ht="18" customHeight="1" x14ac:dyDescent="0.2">
      <c r="A40" s="279"/>
      <c r="B40" s="285" t="s">
        <v>105</v>
      </c>
      <c r="C40" s="286"/>
      <c r="D40" s="287"/>
      <c r="E40" s="40"/>
      <c r="F40" s="205" t="str">
        <f>IF(ISBLANK(E40),"",VLOOKUP(E40,男,18,FALSE)&amp;" ・ "&amp;VLOOKUP(E40,男,4,FALSE))</f>
        <v/>
      </c>
      <c r="G40" s="205"/>
      <c r="H40" s="66"/>
      <c r="I40" s="40"/>
      <c r="J40" s="205" t="str">
        <f>IF(ISBLANK(I40),"",VLOOKUP(I40,男,18,FALSE)&amp;" ・ "&amp;VLOOKUP(I40,男,4,FALSE))</f>
        <v/>
      </c>
      <c r="K40" s="205"/>
      <c r="L40" s="66"/>
      <c r="M40" s="40"/>
      <c r="N40" s="206" t="str">
        <f>IF(ISBLANK(M40),"",VLOOKUP(M40,男,18,FALSE)&amp;" ・ "&amp;VLOOKUP(M40,男,4,FALSE))</f>
        <v/>
      </c>
      <c r="O40" s="207"/>
      <c r="P40" s="237"/>
      <c r="Q40" s="78"/>
      <c r="R40" s="142"/>
      <c r="S40" s="143"/>
      <c r="T40" s="149"/>
      <c r="U40" s="148"/>
      <c r="V40" s="148" t="str">
        <f>IF(W40="","",(SUM(W$10:W40)))</f>
        <v/>
      </c>
      <c r="W40" s="148" t="str">
        <f t="shared" si="5"/>
        <v/>
      </c>
      <c r="X40" s="148">
        <v>1</v>
      </c>
      <c r="Y40" s="148" t="str">
        <f>IF(ISBLANK(E25),"",E25)</f>
        <v/>
      </c>
      <c r="Z40" s="148" t="str">
        <f>IF(ISBLANK(E25),"",VLOOKUP(E25,男,18,FALSE))</f>
        <v/>
      </c>
      <c r="AA40" s="148" t="str">
        <f>IF(ISBLANK(E25),"",VLOOKUP(E25,男,19,FALSE))</f>
        <v/>
      </c>
      <c r="AB40" s="150" t="str">
        <f>IF(ISBLANK(E25),"",VLOOKUP(E25,男,4,FALSE))</f>
        <v/>
      </c>
      <c r="AC40" s="152" t="str">
        <f>IF(Y40="","","一部　・"&amp;B25)</f>
        <v/>
      </c>
      <c r="AD40" s="148" t="str">
        <f>IF(ISBLANK(H25),"",H25)</f>
        <v/>
      </c>
      <c r="AE40" s="148" t="str">
        <f>IF(ISBLANK([1]選手登録!F$8),"",[1]選手登録!F$8)</f>
        <v/>
      </c>
      <c r="AF40" s="148">
        <v>1</v>
      </c>
      <c r="AG40" s="151"/>
      <c r="AH40" s="148"/>
      <c r="AI40" s="148">
        <v>31</v>
      </c>
      <c r="AJ40" s="148" t="str">
        <f>[1]選手登録!F47</f>
        <v/>
      </c>
      <c r="AK40" s="148" t="str">
        <f t="shared" si="0"/>
        <v/>
      </c>
      <c r="AL40" s="148" t="str">
        <f t="shared" si="6"/>
        <v/>
      </c>
      <c r="AM40" s="148" t="str">
        <f t="shared" si="1"/>
        <v/>
      </c>
      <c r="AN40" s="148">
        <f t="shared" si="7"/>
        <v>0</v>
      </c>
      <c r="AO40" s="148" t="str">
        <f t="shared" si="8"/>
        <v/>
      </c>
    </row>
    <row r="41" spans="1:41" ht="18" customHeight="1" thickBot="1" x14ac:dyDescent="0.25">
      <c r="A41" s="280"/>
      <c r="B41" s="262" t="s">
        <v>107</v>
      </c>
      <c r="C41" s="263"/>
      <c r="D41" s="264"/>
      <c r="E41" s="42"/>
      <c r="F41" s="230" t="str">
        <f>IF(ISBLANK(E41),"",VLOOKUP(E41,男,18,FALSE)&amp;" ・ "&amp;VLOOKUP(E41,男,4,FALSE))</f>
        <v/>
      </c>
      <c r="G41" s="230"/>
      <c r="H41" s="76"/>
      <c r="I41" s="42"/>
      <c r="J41" s="230" t="str">
        <f>IF(ISBLANK(I41),"",VLOOKUP(I41,男,18,FALSE)&amp;" ・ "&amp;VLOOKUP(I41,男,4,FALSE))</f>
        <v/>
      </c>
      <c r="K41" s="230"/>
      <c r="L41" s="76"/>
      <c r="M41" s="42"/>
      <c r="N41" s="231" t="str">
        <f>IF(ISBLANK(M41),"",VLOOKUP(M41,男,18,FALSE)&amp;" ・ "&amp;VLOOKUP(M41,男,4,FALSE))</f>
        <v/>
      </c>
      <c r="O41" s="232"/>
      <c r="P41" s="265"/>
      <c r="Q41" s="80"/>
      <c r="R41" s="142"/>
      <c r="S41" s="143"/>
      <c r="T41" s="149"/>
      <c r="U41" s="148"/>
      <c r="V41" s="148" t="str">
        <f>IF(W41="","",(SUM(W$10:W41)))</f>
        <v/>
      </c>
      <c r="W41" s="148" t="str">
        <f t="shared" si="5"/>
        <v/>
      </c>
      <c r="X41" s="148">
        <v>1</v>
      </c>
      <c r="Y41" s="148" t="str">
        <f>IF(ISBLANK(I25),"",I25)</f>
        <v/>
      </c>
      <c r="Z41" s="148" t="str">
        <f>IF(ISBLANK(I25),"",VLOOKUP(I25,男,18,FALSE))</f>
        <v/>
      </c>
      <c r="AA41" s="148" t="str">
        <f>IF(ISBLANK(I25),"",VLOOKUP(I25,男,19,FALSE))</f>
        <v/>
      </c>
      <c r="AB41" s="150" t="str">
        <f>IF(ISBLANK(I25),"",VLOOKUP(I25,男,4,FALSE))</f>
        <v/>
      </c>
      <c r="AC41" s="152" t="str">
        <f>IF(Y41="","","一部　・"&amp;B25)</f>
        <v/>
      </c>
      <c r="AD41" s="148" t="str">
        <f>IF(ISBLANK(L25),"",L25)</f>
        <v/>
      </c>
      <c r="AE41" s="148" t="str">
        <f>IF(ISBLANK([1]選手登録!F$8),"",[1]選手登録!F$8)</f>
        <v/>
      </c>
      <c r="AF41" s="148">
        <v>1</v>
      </c>
      <c r="AG41" s="151"/>
      <c r="AH41" s="148"/>
      <c r="AI41" s="148">
        <v>32</v>
      </c>
      <c r="AJ41" s="148" t="str">
        <f>[1]選手登録!F48</f>
        <v/>
      </c>
      <c r="AK41" s="148" t="str">
        <f t="shared" si="0"/>
        <v/>
      </c>
      <c r="AL41" s="148" t="str">
        <f t="shared" si="6"/>
        <v/>
      </c>
      <c r="AM41" s="148" t="str">
        <f t="shared" si="1"/>
        <v/>
      </c>
      <c r="AN41" s="148">
        <f t="shared" si="7"/>
        <v>0</v>
      </c>
      <c r="AO41" s="148" t="str">
        <f t="shared" si="8"/>
        <v/>
      </c>
    </row>
    <row r="42" spans="1:41" ht="7.5" customHeight="1" thickBot="1" x14ac:dyDescent="0.25">
      <c r="A42" s="114"/>
      <c r="B42" s="114"/>
      <c r="C42" s="114"/>
      <c r="D42" s="115"/>
      <c r="E42" s="32"/>
      <c r="F42" s="116"/>
      <c r="G42" s="116"/>
      <c r="H42" s="116"/>
      <c r="I42" s="29"/>
      <c r="J42" s="116"/>
      <c r="K42" s="116"/>
      <c r="L42" s="116"/>
      <c r="M42" s="29"/>
      <c r="N42" s="29"/>
      <c r="O42" s="116"/>
      <c r="P42" s="127"/>
      <c r="R42" s="142"/>
      <c r="S42" s="143"/>
      <c r="T42" s="149"/>
      <c r="U42" s="148"/>
      <c r="V42" s="148" t="str">
        <f>IF(W42="","",(SUM(W$10:W42)))</f>
        <v/>
      </c>
      <c r="W42" s="148" t="str">
        <f t="shared" si="5"/>
        <v/>
      </c>
      <c r="X42" s="148">
        <v>1</v>
      </c>
      <c r="Y42" s="148" t="str">
        <f>IF(ISBLANK(M25),"",M25)</f>
        <v/>
      </c>
      <c r="Z42" s="148" t="str">
        <f>IF(ISBLANK(M25),"",VLOOKUP(M25,男,18,FALSE))</f>
        <v/>
      </c>
      <c r="AA42" s="148" t="str">
        <f>IF(ISBLANK(M25),"",VLOOKUP(M25,男,19,FALSE))</f>
        <v/>
      </c>
      <c r="AB42" s="150" t="str">
        <f>IF(ISBLANK(M25),"",VLOOKUP(M25,男,4,FALSE))</f>
        <v/>
      </c>
      <c r="AC42" s="152" t="str">
        <f>IF(Y42="","","一部　・"&amp;B25)</f>
        <v/>
      </c>
      <c r="AD42" s="148" t="str">
        <f>IF(ISBLANK(Q25),"",Q25)</f>
        <v/>
      </c>
      <c r="AE42" s="148" t="str">
        <f>IF(ISBLANK([1]選手登録!F$8),"",[1]選手登録!F$8)</f>
        <v/>
      </c>
      <c r="AF42" s="148">
        <v>1</v>
      </c>
      <c r="AG42" s="151"/>
      <c r="AH42" s="148"/>
      <c r="AI42" s="148">
        <v>33</v>
      </c>
      <c r="AJ42" s="148" t="str">
        <f>[1]選手登録!F49</f>
        <v/>
      </c>
      <c r="AK42" s="148" t="str">
        <f t="shared" si="0"/>
        <v/>
      </c>
      <c r="AL42" s="148" t="str">
        <f t="shared" si="6"/>
        <v/>
      </c>
      <c r="AM42" s="148" t="str">
        <f t="shared" si="1"/>
        <v/>
      </c>
      <c r="AN42" s="148">
        <f t="shared" si="7"/>
        <v>0</v>
      </c>
      <c r="AO42" s="148" t="str">
        <f t="shared" si="8"/>
        <v/>
      </c>
    </row>
    <row r="43" spans="1:41" ht="18" customHeight="1" thickBot="1" x14ac:dyDescent="0.25">
      <c r="E43" s="288" t="s">
        <v>22</v>
      </c>
      <c r="F43" s="289"/>
      <c r="G43" s="117" t="s">
        <v>23</v>
      </c>
      <c r="H43" s="62" t="str">
        <f>IF(AO$92=0,"名",AO$92&amp;"名")</f>
        <v>名</v>
      </c>
      <c r="I43" s="118" t="s">
        <v>24</v>
      </c>
      <c r="J43" s="62" t="str">
        <f>IF(AO$177=0,"名",AO$177&amp;"名")</f>
        <v>名</v>
      </c>
      <c r="K43" s="119" t="s">
        <v>13</v>
      </c>
      <c r="L43" s="63" t="str">
        <f>IF(AO$179=0,"名",AO$179&amp;"名")</f>
        <v>名</v>
      </c>
      <c r="M43" s="290" t="s">
        <v>42</v>
      </c>
      <c r="N43" s="291"/>
      <c r="O43" s="291"/>
      <c r="P43" s="292" t="str">
        <f>IF(L43="名","        円",AO$179*100&amp;" 円")</f>
        <v xml:space="preserve">        円</v>
      </c>
      <c r="Q43" s="293"/>
      <c r="R43" s="142"/>
      <c r="S43" s="143"/>
      <c r="T43" s="149"/>
      <c r="U43" s="148"/>
      <c r="V43" s="148" t="str">
        <f>IF(W43="","",(SUM(W$10:W43)))</f>
        <v/>
      </c>
      <c r="W43" s="148" t="str">
        <f t="shared" si="5"/>
        <v/>
      </c>
      <c r="X43" s="148">
        <v>1</v>
      </c>
      <c r="Y43" s="148" t="str">
        <f>IF(ISBLANK(E26),"",E26)</f>
        <v/>
      </c>
      <c r="Z43" s="148" t="str">
        <f>IF(ISBLANK(E26),"",VLOOKUP(E26,男,18,FALSE))</f>
        <v/>
      </c>
      <c r="AA43" s="148" t="str">
        <f>IF(ISBLANK(E26),"",VLOOKUP(E26,男,19,FALSE))</f>
        <v/>
      </c>
      <c r="AB43" s="150" t="str">
        <f>IF(ISBLANK(E26),"",VLOOKUP(E26,男,4,FALSE))</f>
        <v/>
      </c>
      <c r="AC43" s="152" t="str">
        <f>IF(Y43="","","一部　・"&amp;B26)</f>
        <v/>
      </c>
      <c r="AD43" s="148" t="str">
        <f>IF(ISBLANK(H26),"",H26)</f>
        <v/>
      </c>
      <c r="AE43" s="148" t="str">
        <f>IF(ISBLANK([1]選手登録!F$8),"",[1]選手登録!F$8)</f>
        <v/>
      </c>
      <c r="AF43" s="148">
        <v>1</v>
      </c>
      <c r="AG43" s="151"/>
      <c r="AH43" s="148"/>
      <c r="AI43" s="148">
        <v>34</v>
      </c>
      <c r="AJ43" s="148" t="str">
        <f>[1]選手登録!F50</f>
        <v/>
      </c>
      <c r="AK43" s="148" t="str">
        <f t="shared" si="0"/>
        <v/>
      </c>
      <c r="AL43" s="148" t="str">
        <f t="shared" si="6"/>
        <v/>
      </c>
      <c r="AM43" s="148" t="str">
        <f t="shared" si="1"/>
        <v/>
      </c>
      <c r="AN43" s="148">
        <f t="shared" si="7"/>
        <v>0</v>
      </c>
      <c r="AO43" s="148" t="str">
        <f t="shared" si="8"/>
        <v/>
      </c>
    </row>
    <row r="44" spans="1:41" ht="18" customHeight="1" x14ac:dyDescent="0.2">
      <c r="A44" s="30" t="s">
        <v>25</v>
      </c>
      <c r="B44" s="31"/>
      <c r="C44" s="31"/>
      <c r="D44" s="31"/>
      <c r="E44" s="31"/>
      <c r="F44" s="31"/>
      <c r="G44" s="31"/>
      <c r="H44" s="31"/>
      <c r="I44" s="35"/>
      <c r="J44" s="273" t="str">
        <f>IF([1]選手登録!L$6="","",VLOOKUP([1]選手登録!T1,年回,3))</f>
        <v>令和5年度</v>
      </c>
      <c r="K44" s="273"/>
      <c r="L44" s="58"/>
      <c r="M44" s="129" t="s">
        <v>26</v>
      </c>
      <c r="N44" s="129"/>
      <c r="O44" s="58"/>
      <c r="P44" s="129" t="s">
        <v>27</v>
      </c>
      <c r="R44" s="142"/>
      <c r="S44" s="143"/>
      <c r="T44" s="149"/>
      <c r="U44" s="148"/>
      <c r="V44" s="148" t="str">
        <f>IF(W44="","",(SUM(W$10:W44)))</f>
        <v/>
      </c>
      <c r="W44" s="148" t="str">
        <f t="shared" si="5"/>
        <v/>
      </c>
      <c r="X44" s="148">
        <v>1</v>
      </c>
      <c r="Y44" s="148" t="str">
        <f>IF(ISBLANK(I26),"",I26)</f>
        <v/>
      </c>
      <c r="Z44" s="148" t="str">
        <f>IF(ISBLANK(I26),"",VLOOKUP(I26,男,18,FALSE))</f>
        <v/>
      </c>
      <c r="AA44" s="148" t="str">
        <f>IF(ISBLANK(I26),"",VLOOKUP(I26,男,19,FALSE))</f>
        <v/>
      </c>
      <c r="AB44" s="150" t="str">
        <f>IF(ISBLANK(I26),"",VLOOKUP(I26,男,4,FALSE))</f>
        <v/>
      </c>
      <c r="AC44" s="152" t="str">
        <f>IF(Y44="","","一部　・"&amp;B26)</f>
        <v/>
      </c>
      <c r="AD44" s="148" t="str">
        <f>IF(ISBLANK(L26),"",L26)</f>
        <v/>
      </c>
      <c r="AE44" s="148" t="str">
        <f>IF(ISBLANK([1]選手登録!F$8),"",[1]選手登録!F$8)</f>
        <v/>
      </c>
      <c r="AF44" s="148">
        <v>1</v>
      </c>
      <c r="AG44" s="151"/>
      <c r="AH44" s="148"/>
      <c r="AI44" s="148">
        <v>35</v>
      </c>
      <c r="AJ44" s="148" t="str">
        <f>[1]選手登録!F51</f>
        <v/>
      </c>
      <c r="AK44" s="148" t="str">
        <f t="shared" si="0"/>
        <v/>
      </c>
      <c r="AL44" s="148" t="str">
        <f t="shared" si="6"/>
        <v/>
      </c>
      <c r="AM44" s="148" t="str">
        <f t="shared" si="1"/>
        <v/>
      </c>
      <c r="AN44" s="148">
        <f t="shared" si="7"/>
        <v>0</v>
      </c>
      <c r="AO44" s="148" t="str">
        <f t="shared" si="8"/>
        <v/>
      </c>
    </row>
    <row r="45" spans="1:41" ht="18" customHeight="1" x14ac:dyDescent="0.2">
      <c r="A45" s="64" t="s">
        <v>28</v>
      </c>
      <c r="B45" s="31"/>
      <c r="C45" s="31"/>
      <c r="D45" s="31"/>
      <c r="E45" s="31"/>
      <c r="F45" s="31"/>
      <c r="G45" s="31"/>
      <c r="H45" s="31"/>
      <c r="I45" s="31"/>
      <c r="J45" s="31"/>
      <c r="K45" s="31"/>
      <c r="L45" s="31"/>
      <c r="M45" s="31"/>
      <c r="N45" s="31"/>
      <c r="O45" s="31"/>
      <c r="P45" s="31"/>
      <c r="S45" s="143"/>
      <c r="T45" s="149"/>
      <c r="U45" s="148"/>
      <c r="V45" s="148" t="str">
        <f>IF(W45="","",(SUM(W$10:W45)))</f>
        <v/>
      </c>
      <c r="W45" s="148" t="str">
        <f t="shared" si="5"/>
        <v/>
      </c>
      <c r="X45" s="148">
        <v>1</v>
      </c>
      <c r="Y45" s="148" t="str">
        <f>IF(ISBLANK(M26),"",M26)</f>
        <v/>
      </c>
      <c r="Z45" s="148" t="str">
        <f>IF(ISBLANK(M26),"",VLOOKUP(M26,男,18,FALSE))</f>
        <v/>
      </c>
      <c r="AA45" s="148" t="str">
        <f>IF(ISBLANK(M26),"",VLOOKUP(M26,男,19,FALSE))</f>
        <v/>
      </c>
      <c r="AB45" s="150" t="str">
        <f>IF(ISBLANK(M26),"",VLOOKUP(M26,男,4,FALSE))</f>
        <v/>
      </c>
      <c r="AC45" s="152" t="str">
        <f>IF(Y45="","","一部　・"&amp;B26)</f>
        <v/>
      </c>
      <c r="AD45" s="148" t="str">
        <f>IF(ISBLANK(Q26),"",Q26)</f>
        <v/>
      </c>
      <c r="AE45" s="148" t="str">
        <f>IF(ISBLANK([1]選手登録!F$8),"",[1]選手登録!F$8)</f>
        <v/>
      </c>
      <c r="AF45" s="148">
        <v>1</v>
      </c>
      <c r="AG45" s="151"/>
      <c r="AH45" s="148"/>
      <c r="AI45" s="148">
        <v>36</v>
      </c>
      <c r="AJ45" s="148" t="str">
        <f>[1]選手登録!F52</f>
        <v/>
      </c>
      <c r="AK45" s="148" t="str">
        <f t="shared" si="0"/>
        <v/>
      </c>
      <c r="AL45" s="148" t="str">
        <f t="shared" si="6"/>
        <v/>
      </c>
      <c r="AM45" s="148" t="str">
        <f t="shared" si="1"/>
        <v/>
      </c>
      <c r="AN45" s="148">
        <f t="shared" si="7"/>
        <v>0</v>
      </c>
      <c r="AO45" s="148" t="str">
        <f t="shared" si="8"/>
        <v/>
      </c>
    </row>
    <row r="46" spans="1:41" ht="18" customHeight="1" x14ac:dyDescent="0.2">
      <c r="A46" s="64" t="s">
        <v>29</v>
      </c>
      <c r="B46" s="31"/>
      <c r="C46" s="31"/>
      <c r="D46" s="31"/>
      <c r="E46" s="31"/>
      <c r="F46" s="31"/>
      <c r="G46" s="31"/>
      <c r="H46" s="31"/>
      <c r="J46" s="274" t="s">
        <v>30</v>
      </c>
      <c r="K46" s="274"/>
      <c r="L46" s="275" t="str">
        <f>IF(ISBLANK([1]選手登録!G$5),"",VLOOKUP([1]選手登録!G$5,登録,12,0))</f>
        <v/>
      </c>
      <c r="M46" s="275"/>
      <c r="N46" s="275"/>
      <c r="O46" s="275"/>
      <c r="P46" s="275"/>
      <c r="Q46" s="33"/>
      <c r="R46" s="153"/>
      <c r="S46" s="143"/>
      <c r="T46" s="149"/>
      <c r="U46" s="148"/>
      <c r="V46" s="148" t="str">
        <f>IF(W46="","",(SUM(W$10:W46)))</f>
        <v/>
      </c>
      <c r="W46" s="148" t="str">
        <f t="shared" si="5"/>
        <v/>
      </c>
      <c r="X46" s="148">
        <v>1</v>
      </c>
      <c r="Y46" s="148" t="str">
        <f>IF(ISBLANK(E27),"",E27)</f>
        <v/>
      </c>
      <c r="Z46" s="148" t="str">
        <f>IF(ISBLANK(E27),"",VLOOKUP(E27,男,18,FALSE))</f>
        <v/>
      </c>
      <c r="AA46" s="148" t="str">
        <f>IF(ISBLANK(E27),"",VLOOKUP(E27,男,19,FALSE))</f>
        <v/>
      </c>
      <c r="AB46" s="150" t="str">
        <f>IF(ISBLANK(E27),"",VLOOKUP(E27,男,4,FALSE))</f>
        <v/>
      </c>
      <c r="AC46" s="152" t="str">
        <f>IF(Y46="","","一部　・"&amp;B27)</f>
        <v/>
      </c>
      <c r="AD46" s="148" t="str">
        <f>IF(ISBLANK(H27),"",H27)</f>
        <v/>
      </c>
      <c r="AE46" s="148" t="str">
        <f>IF(ISBLANK([1]選手登録!F$8),"",[1]選手登録!F$8)</f>
        <v/>
      </c>
      <c r="AF46" s="148">
        <v>1</v>
      </c>
      <c r="AG46" s="151"/>
      <c r="AH46" s="148"/>
      <c r="AI46" s="148">
        <v>37</v>
      </c>
      <c r="AJ46" s="148" t="str">
        <f>[1]選手登録!F53</f>
        <v/>
      </c>
      <c r="AK46" s="148" t="str">
        <f t="shared" si="0"/>
        <v/>
      </c>
      <c r="AL46" s="148" t="str">
        <f t="shared" si="6"/>
        <v/>
      </c>
      <c r="AM46" s="148" t="str">
        <f t="shared" si="1"/>
        <v/>
      </c>
      <c r="AN46" s="148">
        <f t="shared" si="7"/>
        <v>0</v>
      </c>
      <c r="AO46" s="148" t="str">
        <f t="shared" si="8"/>
        <v/>
      </c>
    </row>
    <row r="47" spans="1:41" ht="18" customHeight="1" x14ac:dyDescent="0.2">
      <c r="A47" s="64" t="s">
        <v>109</v>
      </c>
      <c r="B47" s="31"/>
      <c r="C47" s="31"/>
      <c r="D47" s="31"/>
      <c r="E47" s="31"/>
      <c r="F47" s="31"/>
      <c r="G47" s="31"/>
      <c r="H47" s="31"/>
      <c r="J47" s="276" t="s">
        <v>31</v>
      </c>
      <c r="K47" s="276"/>
      <c r="L47" s="295" t="str">
        <f>IF(ISBLANK([1]選手登録!L4),"",[1]選手登録!L4&amp;"  "&amp;[1]選手登録!M4)</f>
        <v/>
      </c>
      <c r="M47" s="295"/>
      <c r="N47" s="295"/>
      <c r="O47" s="295"/>
      <c r="P47" s="295"/>
      <c r="Q47" s="130" t="s">
        <v>32</v>
      </c>
      <c r="S47" s="143"/>
      <c r="T47" s="149"/>
      <c r="U47" s="148"/>
      <c r="V47" s="148" t="str">
        <f>IF(W47="","",(SUM(W$10:W47)))</f>
        <v/>
      </c>
      <c r="W47" s="148" t="str">
        <f t="shared" si="5"/>
        <v/>
      </c>
      <c r="X47" s="148">
        <v>1</v>
      </c>
      <c r="Y47" s="148" t="str">
        <f>IF(ISBLANK(I27),"",I27)</f>
        <v/>
      </c>
      <c r="Z47" s="148" t="str">
        <f>IF(ISBLANK(I27),"",VLOOKUP(I27,男,18,FALSE))</f>
        <v/>
      </c>
      <c r="AA47" s="148" t="str">
        <f>IF(ISBLANK(I27),"",VLOOKUP(I27,男,19,FALSE))</f>
        <v/>
      </c>
      <c r="AB47" s="150" t="str">
        <f>IF(ISBLANK(I27),"",VLOOKUP(I27,男,4,FALSE))</f>
        <v/>
      </c>
      <c r="AC47" s="152" t="str">
        <f>IF(Y47="","","一部　・"&amp;B27)</f>
        <v/>
      </c>
      <c r="AD47" s="148" t="str">
        <f>IF(ISBLANK(L27),"",L27)</f>
        <v/>
      </c>
      <c r="AE47" s="148" t="str">
        <f>IF(ISBLANK([1]選手登録!F$8),"",[1]選手登録!F$8)</f>
        <v/>
      </c>
      <c r="AF47" s="148">
        <v>1</v>
      </c>
      <c r="AG47" s="151"/>
      <c r="AH47" s="148"/>
      <c r="AI47" s="148">
        <v>38</v>
      </c>
      <c r="AJ47" s="148" t="str">
        <f>[1]選手登録!F54</f>
        <v/>
      </c>
      <c r="AK47" s="148" t="str">
        <f t="shared" si="0"/>
        <v/>
      </c>
      <c r="AL47" s="148" t="str">
        <f t="shared" si="6"/>
        <v/>
      </c>
      <c r="AM47" s="148" t="str">
        <f t="shared" si="1"/>
        <v/>
      </c>
      <c r="AN47" s="148">
        <f t="shared" si="7"/>
        <v>0</v>
      </c>
      <c r="AO47" s="148" t="str">
        <f t="shared" si="8"/>
        <v/>
      </c>
    </row>
    <row r="48" spans="1:41" ht="18" customHeight="1" x14ac:dyDescent="0.15">
      <c r="A48" s="64" t="s">
        <v>110</v>
      </c>
      <c r="G48" s="32"/>
      <c r="H48" s="37" t="s">
        <v>41</v>
      </c>
      <c r="J48" s="276" t="s">
        <v>33</v>
      </c>
      <c r="K48" s="276"/>
      <c r="L48" s="296" t="str">
        <f>IF(ISBLANK([1]選手登録!L5),"",[1]選手登録!L5&amp;"  "&amp;[1]選手登録!M5)</f>
        <v/>
      </c>
      <c r="M48" s="296"/>
      <c r="N48" s="296"/>
      <c r="O48" s="296"/>
      <c r="P48" s="86" t="s">
        <v>49</v>
      </c>
      <c r="Q48" s="85"/>
      <c r="R48" s="153"/>
      <c r="S48" s="143"/>
      <c r="T48" s="149"/>
      <c r="U48" s="148"/>
      <c r="V48" s="148" t="str">
        <f>IF(W48="","",(SUM(W$10:W48)))</f>
        <v/>
      </c>
      <c r="W48" s="148" t="str">
        <f t="shared" si="5"/>
        <v/>
      </c>
      <c r="X48" s="148">
        <v>1</v>
      </c>
      <c r="Y48" s="148" t="str">
        <f>IF(ISBLANK(E28),"",E28)</f>
        <v/>
      </c>
      <c r="Z48" s="148" t="str">
        <f>IF(ISBLANK(E28),"",VLOOKUP(E28,男,18,FALSE))</f>
        <v/>
      </c>
      <c r="AA48" s="148" t="str">
        <f>IF(ISBLANK(E28),"",VLOOKUP(E28,男,19,FALSE))</f>
        <v/>
      </c>
      <c r="AB48" s="150" t="str">
        <f>IF(ISBLANK(E28),"",VLOOKUP(E28,男,4,FALSE))</f>
        <v/>
      </c>
      <c r="AC48" s="152" t="str">
        <f>IF(Y48="","","一部　・"&amp;B28)</f>
        <v/>
      </c>
      <c r="AD48" s="148" t="str">
        <f>IF(ISBLANK(H28),"",H28)</f>
        <v/>
      </c>
      <c r="AE48" s="148" t="str">
        <f>IF(ISBLANK([1]選手登録!F$8),"",[1]選手登録!F$8)</f>
        <v/>
      </c>
      <c r="AF48" s="148">
        <v>1</v>
      </c>
      <c r="AG48" s="151"/>
      <c r="AH48" s="148"/>
      <c r="AI48" s="148">
        <v>39</v>
      </c>
      <c r="AJ48" s="148" t="str">
        <f>[1]選手登録!F55</f>
        <v/>
      </c>
      <c r="AK48" s="148" t="str">
        <f t="shared" si="0"/>
        <v/>
      </c>
      <c r="AL48" s="148" t="str">
        <f t="shared" si="6"/>
        <v/>
      </c>
      <c r="AM48" s="148" t="str">
        <f t="shared" si="1"/>
        <v/>
      </c>
      <c r="AN48" s="148">
        <f t="shared" si="7"/>
        <v>0</v>
      </c>
      <c r="AO48" s="148" t="str">
        <f t="shared" si="8"/>
        <v/>
      </c>
    </row>
    <row r="49" spans="1:41" ht="18" customHeight="1" x14ac:dyDescent="0.2">
      <c r="A49" s="274" t="s">
        <v>34</v>
      </c>
      <c r="B49" s="274"/>
      <c r="C49" s="274"/>
      <c r="D49" s="274"/>
      <c r="E49" s="297"/>
      <c r="F49" s="297"/>
      <c r="G49" s="297"/>
      <c r="H49" s="59"/>
      <c r="J49" s="276" t="s">
        <v>35</v>
      </c>
      <c r="K49" s="276"/>
      <c r="L49" s="278" t="str">
        <f>IF(ISBLANK([1]選手登録!H10),"",[1]選手登録!H10)</f>
        <v/>
      </c>
      <c r="M49" s="278"/>
      <c r="N49" s="278"/>
      <c r="O49" s="278"/>
      <c r="P49" s="278"/>
      <c r="Q49" s="278"/>
      <c r="T49" s="149"/>
      <c r="U49" s="148"/>
      <c r="V49" s="148" t="str">
        <f>IF(W49="","",(SUM(W$10:W49)))</f>
        <v/>
      </c>
      <c r="W49" s="148" t="str">
        <f t="shared" si="5"/>
        <v/>
      </c>
      <c r="X49" s="148">
        <v>1</v>
      </c>
      <c r="Y49" s="148" t="str">
        <f>IF(ISBLANK(I28),"",I28)</f>
        <v/>
      </c>
      <c r="Z49" s="148" t="str">
        <f>IF(ISBLANK(I28),"",VLOOKUP(I28,男,18,FALSE))</f>
        <v/>
      </c>
      <c r="AA49" s="148" t="str">
        <f>IF(ISBLANK(I28),"",VLOOKUP(I28,男,19,FALSE))</f>
        <v/>
      </c>
      <c r="AB49" s="150" t="str">
        <f>IF(ISBLANK(I28),"",VLOOKUP(I28,男,4,FALSE))</f>
        <v/>
      </c>
      <c r="AC49" s="152" t="str">
        <f>IF(Y49="","","一部　・"&amp;B28)</f>
        <v/>
      </c>
      <c r="AD49" s="148" t="str">
        <f>IF(ISBLANK(L28),"",L28)</f>
        <v/>
      </c>
      <c r="AE49" s="148" t="str">
        <f>IF(ISBLANK([1]選手登録!F$8),"",[1]選手登録!F$8)</f>
        <v/>
      </c>
      <c r="AF49" s="148">
        <v>1</v>
      </c>
      <c r="AG49" s="151"/>
      <c r="AH49" s="148"/>
      <c r="AI49" s="148">
        <v>40</v>
      </c>
      <c r="AJ49" s="148" t="str">
        <f>[1]選手登録!F56</f>
        <v/>
      </c>
      <c r="AK49" s="148" t="str">
        <f t="shared" si="0"/>
        <v/>
      </c>
      <c r="AL49" s="148" t="str">
        <f t="shared" si="6"/>
        <v/>
      </c>
      <c r="AM49" s="148" t="str">
        <f t="shared" si="1"/>
        <v/>
      </c>
      <c r="AN49" s="148">
        <f t="shared" si="7"/>
        <v>0</v>
      </c>
      <c r="AO49" s="148" t="str">
        <f t="shared" si="8"/>
        <v/>
      </c>
    </row>
    <row r="50" spans="1:41" ht="18" customHeight="1" x14ac:dyDescent="0.2">
      <c r="A50" s="276" t="s">
        <v>34</v>
      </c>
      <c r="B50" s="276"/>
      <c r="C50" s="276"/>
      <c r="D50" s="276"/>
      <c r="E50" s="277"/>
      <c r="F50" s="277"/>
      <c r="G50" s="277"/>
      <c r="H50" s="60"/>
      <c r="J50" s="276" t="s">
        <v>8</v>
      </c>
      <c r="K50" s="276"/>
      <c r="L50" s="278" t="str">
        <f>IF(ISBLANK([1]選手登録!K10),"   -     -       ",[1]選手登録!K10)</f>
        <v/>
      </c>
      <c r="M50" s="278"/>
      <c r="N50" s="278"/>
      <c r="O50" s="278"/>
      <c r="P50" s="278"/>
      <c r="Q50" s="278"/>
      <c r="R50" s="153"/>
      <c r="T50" s="149"/>
      <c r="U50" s="148"/>
      <c r="V50" s="148" t="str">
        <f>IF(W50="","",(SUM(W$10:W50)))</f>
        <v/>
      </c>
      <c r="W50" s="148" t="str">
        <f t="shared" si="5"/>
        <v/>
      </c>
      <c r="X50" s="148">
        <v>1</v>
      </c>
      <c r="Y50" s="148" t="str">
        <f>IF(ISBLANK(E29),"",E29)</f>
        <v/>
      </c>
      <c r="Z50" s="148" t="str">
        <f>IF(ISBLANK(E29),"",VLOOKUP(E29,男,18,FALSE))</f>
        <v/>
      </c>
      <c r="AA50" s="148" t="str">
        <f>IF(ISBLANK(E29),"",VLOOKUP(E29,男,19,FALSE))</f>
        <v/>
      </c>
      <c r="AB50" s="150" t="str">
        <f>IF(ISBLANK(E29),"",VLOOKUP(E29,男,4,FALSE))</f>
        <v/>
      </c>
      <c r="AC50" s="152" t="str">
        <f>IF(Y50="","","一部　・"&amp;B29)</f>
        <v/>
      </c>
      <c r="AD50" s="148" t="str">
        <f>IF(ISBLANK(H29),"",H29)</f>
        <v/>
      </c>
      <c r="AE50" s="148" t="str">
        <f>IF(ISBLANK([1]選手登録!F$8),"",[1]選手登録!F$8)</f>
        <v/>
      </c>
      <c r="AF50" s="148">
        <v>1</v>
      </c>
      <c r="AG50" s="151"/>
      <c r="AH50" s="148"/>
      <c r="AI50" s="148">
        <v>41</v>
      </c>
      <c r="AJ50" s="148" t="str">
        <f>[1]選手登録!F57</f>
        <v/>
      </c>
      <c r="AK50" s="148" t="str">
        <f t="shared" si="0"/>
        <v/>
      </c>
      <c r="AL50" s="148" t="str">
        <f t="shared" si="6"/>
        <v/>
      </c>
      <c r="AM50" s="148" t="str">
        <f t="shared" si="1"/>
        <v/>
      </c>
      <c r="AN50" s="148">
        <f t="shared" si="7"/>
        <v>0</v>
      </c>
      <c r="AO50" s="148" t="str">
        <f t="shared" si="8"/>
        <v/>
      </c>
    </row>
    <row r="51" spans="1:41" ht="18" customHeight="1" x14ac:dyDescent="0.2">
      <c r="A51" s="276" t="s">
        <v>34</v>
      </c>
      <c r="B51" s="276"/>
      <c r="C51" s="276"/>
      <c r="D51" s="276"/>
      <c r="E51" s="277"/>
      <c r="F51" s="277"/>
      <c r="G51" s="277"/>
      <c r="H51" s="60"/>
      <c r="J51" s="276" t="s">
        <v>129</v>
      </c>
      <c r="K51" s="276"/>
      <c r="L51" s="294"/>
      <c r="M51" s="294"/>
      <c r="N51" s="34"/>
      <c r="O51" s="34"/>
      <c r="P51" s="34"/>
      <c r="Q51" s="34"/>
      <c r="R51" s="153"/>
      <c r="T51" s="149"/>
      <c r="U51" s="148"/>
      <c r="V51" s="148" t="str">
        <f>IF(W51="","",(SUM(W$10:W51)))</f>
        <v/>
      </c>
      <c r="W51" s="148" t="str">
        <f>IF(AC51=0,"",IF(AC51="","",1))</f>
        <v/>
      </c>
      <c r="X51" s="148">
        <v>1</v>
      </c>
      <c r="Y51" s="148" t="str">
        <f>IF(ISBLANK(I29),"",I29)</f>
        <v/>
      </c>
      <c r="Z51" s="148" t="str">
        <f>IF(ISBLANK(I29),"",VLOOKUP(I29,男,18,FALSE))</f>
        <v/>
      </c>
      <c r="AA51" s="148" t="str">
        <f>IF(ISBLANK(I29),"",VLOOKUP(I29,男,19,FALSE))</f>
        <v/>
      </c>
      <c r="AB51" s="150" t="str">
        <f>IF(ISBLANK(I29),"",VLOOKUP(I29,男,4,FALSE))</f>
        <v/>
      </c>
      <c r="AC51" s="152" t="str">
        <f>IF(Y51="","","一部　・"&amp;B29)</f>
        <v/>
      </c>
      <c r="AD51" s="148" t="str">
        <f>IF(ISBLANK(L29),"",L29)</f>
        <v/>
      </c>
      <c r="AE51" s="148" t="str">
        <f>IF(ISBLANK([1]選手登録!F$8),"",[1]選手登録!F$8)</f>
        <v/>
      </c>
      <c r="AF51" s="148">
        <v>1</v>
      </c>
      <c r="AG51" s="151"/>
      <c r="AH51" s="148"/>
      <c r="AI51" s="148">
        <v>42</v>
      </c>
      <c r="AJ51" s="148" t="str">
        <f>[1]選手登録!F58</f>
        <v/>
      </c>
      <c r="AK51" s="148" t="str">
        <f t="shared" si="0"/>
        <v/>
      </c>
      <c r="AL51" s="148" t="str">
        <f t="shared" si="6"/>
        <v/>
      </c>
      <c r="AM51" s="148" t="str">
        <f t="shared" si="1"/>
        <v/>
      </c>
      <c r="AN51" s="148">
        <f t="shared" si="7"/>
        <v>0</v>
      </c>
      <c r="AO51" s="148"/>
    </row>
    <row r="52" spans="1:41" ht="8.25" customHeight="1" x14ac:dyDescent="0.2">
      <c r="D52" s="127"/>
      <c r="E52" s="127"/>
      <c r="F52" s="127"/>
      <c r="G52" s="127"/>
      <c r="I52" s="127"/>
      <c r="J52" s="127"/>
      <c r="K52" s="127"/>
      <c r="L52" s="127"/>
      <c r="M52" s="127"/>
      <c r="N52" s="127"/>
      <c r="O52" s="127"/>
      <c r="P52" s="127"/>
      <c r="T52" s="149"/>
      <c r="U52" s="148"/>
      <c r="V52" s="148" t="str">
        <f>IF(W52="","",(SUM(W$10:W52)))</f>
        <v/>
      </c>
      <c r="W52" s="148" t="str">
        <f>IF(AC52=0,"",IF(AC52="","",1))</f>
        <v/>
      </c>
      <c r="X52" s="148">
        <v>1</v>
      </c>
      <c r="Y52" s="148" t="str">
        <f>IF(ISBLANK(E30),"",E30)</f>
        <v/>
      </c>
      <c r="Z52" s="148" t="str">
        <f>IF(ISBLANK(E30),"",VLOOKUP(E30,男,18,FALSE))</f>
        <v/>
      </c>
      <c r="AA52" s="148" t="str">
        <f>IF(ISBLANK(E30),"",VLOOKUP(E30,男,19,FALSE))</f>
        <v/>
      </c>
      <c r="AB52" s="150" t="str">
        <f>IF(ISBLANK(E30),"",VLOOKUP(E30,男,4,FALSE))</f>
        <v/>
      </c>
      <c r="AC52" s="152" t="str">
        <f>IF(Y52="","","二部　・　"&amp;B30)</f>
        <v/>
      </c>
      <c r="AD52" s="148" t="str">
        <f>IF(ISBLANK(H30),"",H30)</f>
        <v/>
      </c>
      <c r="AE52" s="148" t="str">
        <f>IF(ISBLANK([1]選手登録!F$8),"",[1]選手登録!F$8)</f>
        <v/>
      </c>
      <c r="AF52" s="148">
        <v>1</v>
      </c>
      <c r="AG52" s="151"/>
      <c r="AH52" s="148"/>
      <c r="AI52" s="148">
        <v>43</v>
      </c>
      <c r="AJ52" s="148" t="str">
        <f>[1]選手登録!F59</f>
        <v/>
      </c>
      <c r="AK52" s="148" t="str">
        <f t="shared" si="0"/>
        <v/>
      </c>
      <c r="AL52" s="148" t="str">
        <f t="shared" si="6"/>
        <v/>
      </c>
      <c r="AM52" s="148" t="str">
        <f t="shared" si="1"/>
        <v/>
      </c>
      <c r="AN52" s="148">
        <f t="shared" si="7"/>
        <v>0</v>
      </c>
      <c r="AO52" s="148" t="str">
        <f t="shared" si="8"/>
        <v/>
      </c>
    </row>
    <row r="53" spans="1:41" ht="18.75" customHeight="1" x14ac:dyDescent="0.2">
      <c r="D53" s="127"/>
      <c r="E53" s="127"/>
      <c r="F53" s="127"/>
      <c r="G53" s="127"/>
      <c r="I53" s="127"/>
      <c r="J53" s="127"/>
      <c r="K53" s="127"/>
      <c r="L53" s="127"/>
      <c r="M53" s="127"/>
      <c r="N53" s="127"/>
      <c r="P53" s="190" t="s">
        <v>131</v>
      </c>
      <c r="Q53" s="190"/>
      <c r="T53" s="149"/>
      <c r="U53" s="148"/>
      <c r="V53" s="148" t="str">
        <f>IF(W53="","",(SUM(W$10:W53)))</f>
        <v/>
      </c>
      <c r="W53" s="148" t="str">
        <f t="shared" si="5"/>
        <v/>
      </c>
      <c r="X53" s="148">
        <v>1</v>
      </c>
      <c r="Y53" s="148" t="str">
        <f>IF(ISBLANK(I30),"",I30)</f>
        <v/>
      </c>
      <c r="Z53" s="148" t="str">
        <f>IF(ISBLANK(I30),"",VLOOKUP(I30,男,18,FALSE))</f>
        <v/>
      </c>
      <c r="AA53" s="148" t="str">
        <f>IF(ISBLANK(I30),"",VLOOKUP(I30,男,19,FALSE))</f>
        <v/>
      </c>
      <c r="AB53" s="150" t="str">
        <f>IF(ISBLANK(I30),"",VLOOKUP(I30,男,4,FALSE))</f>
        <v/>
      </c>
      <c r="AC53" s="152" t="str">
        <f>IF(Y53="","","二部　・　"&amp;B30)</f>
        <v/>
      </c>
      <c r="AD53" s="148" t="str">
        <f>IF(ISBLANK(L30),"",L30)</f>
        <v/>
      </c>
      <c r="AE53" s="148" t="str">
        <f>IF(ISBLANK([1]選手登録!F$8),"",[1]選手登録!F$8)</f>
        <v/>
      </c>
      <c r="AF53" s="148">
        <v>1</v>
      </c>
      <c r="AG53" s="151"/>
      <c r="AH53" s="148"/>
      <c r="AI53" s="148">
        <v>44</v>
      </c>
      <c r="AJ53" s="148" t="str">
        <f>[1]選手登録!F60</f>
        <v/>
      </c>
      <c r="AK53" s="148" t="str">
        <f t="shared" si="0"/>
        <v/>
      </c>
      <c r="AL53" s="148" t="str">
        <f t="shared" si="6"/>
        <v/>
      </c>
      <c r="AM53" s="148" t="str">
        <f t="shared" si="1"/>
        <v/>
      </c>
      <c r="AN53" s="148">
        <f t="shared" si="7"/>
        <v>0</v>
      </c>
      <c r="AO53" s="148" t="str">
        <f t="shared" si="8"/>
        <v/>
      </c>
    </row>
    <row r="54" spans="1:41" ht="18.75" customHeight="1" x14ac:dyDescent="0.2">
      <c r="A54" s="191" t="str">
        <f>VLOOKUP([1]選手登録!T$1,[1]選手登録!AM$1:AX$65536,2)&amp;" 広島市中学校陸上競技選手権大会　女子申込一覧表"</f>
        <v>令和5年度 広島市中学校陸上競技選手権大会　女子申込一覧表</v>
      </c>
      <c r="B54" s="191"/>
      <c r="C54" s="191"/>
      <c r="D54" s="191"/>
      <c r="E54" s="191"/>
      <c r="F54" s="191"/>
      <c r="G54" s="191"/>
      <c r="H54" s="191"/>
      <c r="I54" s="191"/>
      <c r="J54" s="191"/>
      <c r="K54" s="191"/>
      <c r="L54" s="191"/>
      <c r="M54" s="191"/>
      <c r="N54" s="191"/>
      <c r="O54" s="191"/>
      <c r="P54" s="191"/>
      <c r="T54" s="149"/>
      <c r="U54" s="148"/>
      <c r="V54" s="148" t="str">
        <f>IF(W54="","",(SUM(W$10:W54)))</f>
        <v/>
      </c>
      <c r="W54" s="148" t="str">
        <f t="shared" si="5"/>
        <v/>
      </c>
      <c r="X54" s="148">
        <v>1</v>
      </c>
      <c r="Y54" s="148" t="str">
        <f>IF(ISBLANK(M30),"",M30)</f>
        <v/>
      </c>
      <c r="Z54" s="148" t="str">
        <f>IF(ISBLANK(M30),"",VLOOKUP(M30,男,18,FALSE))</f>
        <v/>
      </c>
      <c r="AA54" s="148" t="str">
        <f>IF(ISBLANK(M30),"",VLOOKUP(M30,男,19,FALSE))</f>
        <v/>
      </c>
      <c r="AB54" s="150" t="str">
        <f>IF(ISBLANK(M30),"",VLOOKUP(M30,男,4,FALSE))</f>
        <v/>
      </c>
      <c r="AC54" s="152" t="str">
        <f>IF(Y54="","","二部　・　"&amp;B30)</f>
        <v/>
      </c>
      <c r="AD54" s="148" t="str">
        <f>IF(ISBLANK(Q30),"",Q30)</f>
        <v/>
      </c>
      <c r="AE54" s="148" t="str">
        <f>IF(ISBLANK([1]選手登録!F$8),"",[1]選手登録!F$8)</f>
        <v/>
      </c>
      <c r="AF54" s="148">
        <v>1</v>
      </c>
      <c r="AG54" s="151"/>
      <c r="AH54" s="148"/>
      <c r="AI54" s="148">
        <v>45</v>
      </c>
      <c r="AJ54" s="148" t="str">
        <f>[1]選手登録!F61</f>
        <v/>
      </c>
      <c r="AK54" s="148" t="str">
        <f t="shared" si="0"/>
        <v/>
      </c>
      <c r="AL54" s="148" t="str">
        <f t="shared" si="6"/>
        <v/>
      </c>
      <c r="AM54" s="148" t="str">
        <f t="shared" si="1"/>
        <v/>
      </c>
      <c r="AN54" s="148">
        <f t="shared" si="7"/>
        <v>0</v>
      </c>
      <c r="AO54" s="148" t="str">
        <f t="shared" si="8"/>
        <v/>
      </c>
    </row>
    <row r="55" spans="1:41" ht="8.25" customHeight="1" thickBot="1" x14ac:dyDescent="0.25">
      <c r="T55" s="149"/>
      <c r="U55" s="148"/>
      <c r="V55" s="148" t="str">
        <f>IF(W55="","",(SUM(W$10:W55)))</f>
        <v/>
      </c>
      <c r="W55" s="148" t="str">
        <f t="shared" si="5"/>
        <v/>
      </c>
      <c r="X55" s="148">
        <v>1</v>
      </c>
      <c r="Y55" s="148" t="str">
        <f>IF(ISBLANK(E31),"",E31)</f>
        <v/>
      </c>
      <c r="Z55" s="148" t="str">
        <f>IF(ISBLANK(E31),"",VLOOKUP(E31,男,18,FALSE))</f>
        <v/>
      </c>
      <c r="AA55" s="148" t="str">
        <f>IF(ISBLANK(E31),"",VLOOKUP(E31,男,19,FALSE))</f>
        <v/>
      </c>
      <c r="AB55" s="150" t="str">
        <f>IF(ISBLANK(E31),"",VLOOKUP(E31,男,4,FALSE))</f>
        <v/>
      </c>
      <c r="AC55" s="152" t="str">
        <f>IF(Y55="","","二部　・　"&amp;B31)</f>
        <v/>
      </c>
      <c r="AD55" s="148" t="str">
        <f>IF(ISBLANK(H31),"",H31)</f>
        <v/>
      </c>
      <c r="AE55" s="148" t="str">
        <f>IF(ISBLANK([1]選手登録!F$8),"",[1]選手登録!F$8)</f>
        <v/>
      </c>
      <c r="AF55" s="148">
        <v>1</v>
      </c>
      <c r="AG55" s="151"/>
      <c r="AH55" s="148"/>
      <c r="AI55" s="148">
        <v>46</v>
      </c>
      <c r="AJ55" s="148" t="str">
        <f>[1]選手登録!F62</f>
        <v/>
      </c>
      <c r="AK55" s="148" t="str">
        <f t="shared" si="0"/>
        <v/>
      </c>
      <c r="AL55" s="148" t="str">
        <f t="shared" si="6"/>
        <v/>
      </c>
      <c r="AM55" s="148" t="str">
        <f t="shared" si="1"/>
        <v/>
      </c>
      <c r="AN55" s="148">
        <f t="shared" si="7"/>
        <v>0</v>
      </c>
      <c r="AO55" s="148" t="str">
        <f t="shared" si="8"/>
        <v/>
      </c>
    </row>
    <row r="56" spans="1:41" ht="18.75" customHeight="1" x14ac:dyDescent="0.2">
      <c r="A56" s="192" t="s">
        <v>11</v>
      </c>
      <c r="B56" s="193"/>
      <c r="C56" s="194"/>
      <c r="D56" s="128" t="s">
        <v>12</v>
      </c>
      <c r="E56" s="195" t="s">
        <v>38</v>
      </c>
      <c r="F56" s="193"/>
      <c r="G56" s="196"/>
      <c r="I56" s="127"/>
      <c r="J56" s="127"/>
      <c r="L56" s="87"/>
      <c r="M56" s="197" t="s">
        <v>47</v>
      </c>
      <c r="N56" s="198"/>
      <c r="O56" s="88" t="s">
        <v>50</v>
      </c>
      <c r="P56" s="89" t="s">
        <v>13</v>
      </c>
      <c r="T56" s="149"/>
      <c r="U56" s="148"/>
      <c r="V56" s="148" t="str">
        <f>IF(W56="","",(SUM(W$10:W56)))</f>
        <v/>
      </c>
      <c r="W56" s="148" t="str">
        <f t="shared" si="5"/>
        <v/>
      </c>
      <c r="X56" s="148">
        <v>1</v>
      </c>
      <c r="Y56" s="148" t="str">
        <f>IF(ISBLANK(I31),"",I31)</f>
        <v/>
      </c>
      <c r="Z56" s="148" t="str">
        <f>IF(ISBLANK(I31),"",VLOOKUP(I31,男,18,FALSE))</f>
        <v/>
      </c>
      <c r="AA56" s="148" t="str">
        <f>IF(ISBLANK(I31),"",VLOOKUP(I31,男,19,FALSE))</f>
        <v/>
      </c>
      <c r="AB56" s="150" t="str">
        <f>IF(ISBLANK(I31),"",VLOOKUP(I31,男,4,FALSE))</f>
        <v/>
      </c>
      <c r="AC56" s="152" t="str">
        <f>IF(Y56="","","二部　・　"&amp;B31)</f>
        <v/>
      </c>
      <c r="AD56" s="148" t="str">
        <f>IF(ISBLANK(L31),"",L31)</f>
        <v/>
      </c>
      <c r="AE56" s="148" t="str">
        <f>IF(ISBLANK([1]選手登録!F$8),"",[1]選手登録!F$8)</f>
        <v/>
      </c>
      <c r="AF56" s="148">
        <v>1</v>
      </c>
      <c r="AG56" s="151"/>
      <c r="AH56" s="148"/>
      <c r="AI56" s="148">
        <v>47</v>
      </c>
      <c r="AJ56" s="148" t="str">
        <f>[1]選手登録!F63</f>
        <v/>
      </c>
      <c r="AK56" s="148" t="str">
        <f t="shared" si="0"/>
        <v/>
      </c>
      <c r="AL56" s="148" t="str">
        <f t="shared" si="6"/>
        <v/>
      </c>
      <c r="AM56" s="148" t="str">
        <f t="shared" si="1"/>
        <v/>
      </c>
      <c r="AN56" s="148">
        <f t="shared" si="7"/>
        <v>0</v>
      </c>
      <c r="AO56" s="148" t="str">
        <f t="shared" si="8"/>
        <v/>
      </c>
    </row>
    <row r="57" spans="1:41" ht="18.75" customHeight="1" thickBot="1" x14ac:dyDescent="0.25">
      <c r="A57" s="174" t="str">
        <f>IF(ISBLANK([1]選手登録!G$5),"",VLOOKUP([1]選手登録!G$5,登録,10,0))</f>
        <v/>
      </c>
      <c r="B57" s="175"/>
      <c r="C57" s="176"/>
      <c r="D57" s="90" t="str">
        <f>IF(ISBLANK([1]選手登録!G$5),"",VLOOKUP([1]選手登録!G$5,登録,11,0))</f>
        <v/>
      </c>
      <c r="E57" s="177" t="str">
        <f>IF(ISBLANK([1]選手登録!G$5),"",VLOOKUP([1]選手登録!G$5,登録,2,0))</f>
        <v/>
      </c>
      <c r="F57" s="178"/>
      <c r="G57" s="91" t="s">
        <v>9</v>
      </c>
      <c r="I57" s="127"/>
      <c r="J57" s="127"/>
      <c r="L57" s="120" t="s">
        <v>14</v>
      </c>
      <c r="M57" s="179" t="str">
        <f>IF(M$6="","",M$6)</f>
        <v/>
      </c>
      <c r="N57" s="180"/>
      <c r="O57" s="51" t="str">
        <f>IF(O$6="","",O$6)</f>
        <v/>
      </c>
      <c r="P57" s="93" t="str">
        <f>IF(P$6="","",P$6)</f>
        <v/>
      </c>
      <c r="T57" s="149"/>
      <c r="U57" s="148"/>
      <c r="V57" s="148" t="str">
        <f>IF(W57="","",(SUM(W$10:W57)))</f>
        <v/>
      </c>
      <c r="W57" s="148" t="str">
        <f t="shared" si="5"/>
        <v/>
      </c>
      <c r="X57" s="148">
        <v>1</v>
      </c>
      <c r="Y57" s="148" t="str">
        <f>IF(ISBLANK(M31),"",M31)</f>
        <v/>
      </c>
      <c r="Z57" s="148" t="str">
        <f>IF(ISBLANK(M31),"",VLOOKUP(M31,男,18,FALSE))</f>
        <v/>
      </c>
      <c r="AA57" s="148" t="str">
        <f>IF(ISBLANK(M31),"",VLOOKUP(M31,男,19,FALSE))</f>
        <v/>
      </c>
      <c r="AB57" s="150" t="str">
        <f>IF(ISBLANK(M31),"",VLOOKUP(M31,男,4,FALSE))</f>
        <v/>
      </c>
      <c r="AC57" s="152" t="str">
        <f>IF(Y57="","","二部　・　"&amp;B31)</f>
        <v/>
      </c>
      <c r="AD57" s="148" t="str">
        <f>IF(ISBLANK(Q31),"",Q31)</f>
        <v/>
      </c>
      <c r="AE57" s="148" t="str">
        <f>IF(ISBLANK([1]選手登録!F$8),"",[1]選手登録!F$8)</f>
        <v/>
      </c>
      <c r="AF57" s="148">
        <v>1</v>
      </c>
      <c r="AG57" s="151"/>
      <c r="AH57" s="148"/>
      <c r="AI57" s="148">
        <v>48</v>
      </c>
      <c r="AJ57" s="148" t="str">
        <f>[1]選手登録!F64</f>
        <v/>
      </c>
      <c r="AK57" s="148" t="str">
        <f t="shared" si="0"/>
        <v/>
      </c>
      <c r="AL57" s="148" t="str">
        <f t="shared" si="6"/>
        <v/>
      </c>
      <c r="AM57" s="148" t="str">
        <f t="shared" si="1"/>
        <v/>
      </c>
      <c r="AN57" s="148">
        <f t="shared" si="7"/>
        <v>0</v>
      </c>
      <c r="AO57" s="148" t="str">
        <f t="shared" si="8"/>
        <v/>
      </c>
    </row>
    <row r="58" spans="1:41" ht="18.75" customHeight="1" thickBot="1" x14ac:dyDescent="0.25">
      <c r="E58" s="94" t="s">
        <v>15</v>
      </c>
      <c r="F58" s="36" t="str">
        <f>IF(ISBLANK([1]選手登録!G$5),"",[1]選手登録!G$5)</f>
        <v/>
      </c>
      <c r="H58" s="127"/>
      <c r="I58" s="127"/>
      <c r="J58" s="127"/>
      <c r="L58" s="95" t="s">
        <v>16</v>
      </c>
      <c r="M58" s="181" t="str">
        <f>IF(M$7="","",M$7)</f>
        <v/>
      </c>
      <c r="N58" s="182"/>
      <c r="O58" s="52" t="str">
        <f>IF(O$7="","",O$7)</f>
        <v/>
      </c>
      <c r="P58" s="36" t="str">
        <f>IF(P$7="","",P$7)</f>
        <v/>
      </c>
      <c r="T58" s="149"/>
      <c r="U58" s="148"/>
      <c r="V58" s="148" t="str">
        <f>IF(W58="","",(SUM(W$10:W58)))</f>
        <v/>
      </c>
      <c r="W58" s="148" t="str">
        <f t="shared" si="5"/>
        <v/>
      </c>
      <c r="X58" s="148">
        <v>1</v>
      </c>
      <c r="Y58" s="148" t="str">
        <f>IF(ISBLANK(E32),"",E32)</f>
        <v/>
      </c>
      <c r="Z58" s="148" t="str">
        <f>IF(ISBLANK(E32),"",VLOOKUP(E32,男,18,FALSE))</f>
        <v/>
      </c>
      <c r="AA58" s="148" t="str">
        <f>IF(ISBLANK(E32),"",VLOOKUP(E32,男,19,FALSE))</f>
        <v/>
      </c>
      <c r="AB58" s="150" t="str">
        <f>IF(ISBLANK(E32),"",VLOOKUP(E32,男,4,FALSE))</f>
        <v/>
      </c>
      <c r="AC58" s="152" t="str">
        <f>IF(Y58="","","二部　・　"&amp;B32)</f>
        <v/>
      </c>
      <c r="AD58" s="148" t="str">
        <f>IF(ISBLANK(H32),"",H32)</f>
        <v/>
      </c>
      <c r="AE58" s="148" t="str">
        <f>IF(ISBLANK([1]選手登録!F$8),"",[1]選手登録!F$8)</f>
        <v/>
      </c>
      <c r="AF58" s="148">
        <v>1</v>
      </c>
      <c r="AG58" s="151"/>
      <c r="AH58" s="148"/>
      <c r="AI58" s="148">
        <v>49</v>
      </c>
      <c r="AJ58" s="148" t="str">
        <f>[1]選手登録!F65</f>
        <v/>
      </c>
      <c r="AK58" s="148" t="str">
        <f t="shared" si="0"/>
        <v/>
      </c>
      <c r="AL58" s="148" t="str">
        <f t="shared" si="6"/>
        <v/>
      </c>
      <c r="AM58" s="148" t="str">
        <f t="shared" si="1"/>
        <v/>
      </c>
      <c r="AN58" s="148">
        <f t="shared" si="7"/>
        <v>0</v>
      </c>
      <c r="AO58" s="148" t="str">
        <f t="shared" si="8"/>
        <v/>
      </c>
    </row>
    <row r="59" spans="1:41" ht="18.75" customHeight="1" thickBot="1" x14ac:dyDescent="0.25">
      <c r="G59" s="121" t="s">
        <v>51</v>
      </c>
      <c r="T59" s="149"/>
      <c r="U59" s="148"/>
      <c r="V59" s="148" t="str">
        <f>IF(W59="","",(SUM(W$10:W59)))</f>
        <v/>
      </c>
      <c r="W59" s="148" t="str">
        <f t="shared" si="5"/>
        <v/>
      </c>
      <c r="X59" s="148">
        <v>1</v>
      </c>
      <c r="Y59" s="148" t="str">
        <f>IF(ISBLANK(I32),"",I32)</f>
        <v/>
      </c>
      <c r="Z59" s="148" t="str">
        <f>IF(ISBLANK(I32),"",VLOOKUP(I32,男,18,FALSE))</f>
        <v/>
      </c>
      <c r="AA59" s="148" t="str">
        <f>IF(ISBLANK(I32),"",VLOOKUP(I32,男,19,FALSE))</f>
        <v/>
      </c>
      <c r="AB59" s="150" t="str">
        <f>IF(ISBLANK(I32),"",VLOOKUP(I32,男,4,FALSE))</f>
        <v/>
      </c>
      <c r="AC59" s="152" t="str">
        <f>IF(Y59="","","二部　・　"&amp;B32)</f>
        <v/>
      </c>
      <c r="AD59" s="148" t="str">
        <f>IF(ISBLANK(L32),"",L32)</f>
        <v/>
      </c>
      <c r="AE59" s="148" t="str">
        <f>IF(ISBLANK([1]選手登録!F$8),"",[1]選手登録!F$8)</f>
        <v/>
      </c>
      <c r="AF59" s="148">
        <v>1</v>
      </c>
      <c r="AG59" s="151"/>
      <c r="AH59" s="148"/>
      <c r="AI59" s="148">
        <v>50</v>
      </c>
      <c r="AJ59" s="148" t="str">
        <f>[1]選手登録!F66</f>
        <v/>
      </c>
      <c r="AK59" s="148" t="str">
        <f t="shared" si="0"/>
        <v/>
      </c>
      <c r="AL59" s="148" t="str">
        <f t="shared" si="6"/>
        <v/>
      </c>
      <c r="AM59" s="148" t="str">
        <f t="shared" si="1"/>
        <v/>
      </c>
      <c r="AN59" s="148">
        <f t="shared" si="7"/>
        <v>0</v>
      </c>
      <c r="AO59" s="148" t="str">
        <f t="shared" si="8"/>
        <v/>
      </c>
    </row>
    <row r="60" spans="1:41" ht="18.75" customHeight="1" x14ac:dyDescent="0.2">
      <c r="A60" s="97"/>
      <c r="B60" s="98"/>
      <c r="C60" s="98"/>
      <c r="D60" s="99"/>
      <c r="E60" s="183" t="s">
        <v>17</v>
      </c>
      <c r="F60" s="183"/>
      <c r="G60" s="183"/>
      <c r="H60" s="183"/>
      <c r="I60" s="183"/>
      <c r="J60" s="183"/>
      <c r="K60" s="183"/>
      <c r="L60" s="183"/>
      <c r="M60" s="184" t="s">
        <v>18</v>
      </c>
      <c r="N60" s="184"/>
      <c r="O60" s="184"/>
      <c r="P60" s="184"/>
      <c r="T60" s="149"/>
      <c r="U60" s="148"/>
      <c r="V60" s="148" t="str">
        <f>IF(W60="","",(SUM(W$10:W60)))</f>
        <v/>
      </c>
      <c r="W60" s="148" t="str">
        <f t="shared" si="5"/>
        <v/>
      </c>
      <c r="X60" s="148">
        <v>1</v>
      </c>
      <c r="Y60" s="148" t="str">
        <f>IF(ISBLANK(M32),"",M32)</f>
        <v/>
      </c>
      <c r="Z60" s="148" t="str">
        <f>IF(ISBLANK(M32),"",VLOOKUP(M32,男,18,FALSE))</f>
        <v/>
      </c>
      <c r="AA60" s="148" t="str">
        <f>IF(ISBLANK(M32),"",VLOOKUP(M32,男,19,FALSE))</f>
        <v/>
      </c>
      <c r="AB60" s="150" t="str">
        <f>IF(ISBLANK(M32),"",VLOOKUP(M32,男,4,FALSE))</f>
        <v/>
      </c>
      <c r="AC60" s="152" t="str">
        <f>IF(Y60="","","二部　・　"&amp;B32)</f>
        <v/>
      </c>
      <c r="AD60" s="148" t="str">
        <f>IF(ISBLANK(Q32),"",Q32)</f>
        <v/>
      </c>
      <c r="AE60" s="148" t="str">
        <f>IF(ISBLANK([1]選手登録!F$8),"",[1]選手登録!F$8)</f>
        <v/>
      </c>
      <c r="AF60" s="148">
        <v>1</v>
      </c>
      <c r="AG60" s="151"/>
      <c r="AH60" s="148"/>
      <c r="AI60" s="148">
        <v>51</v>
      </c>
      <c r="AJ60" s="148" t="str">
        <f>[1]選手登録!F67</f>
        <v/>
      </c>
      <c r="AK60" s="148" t="str">
        <f t="shared" si="0"/>
        <v/>
      </c>
      <c r="AL60" s="148" t="str">
        <f t="shared" si="6"/>
        <v/>
      </c>
      <c r="AM60" s="148" t="str">
        <f t="shared" si="1"/>
        <v/>
      </c>
      <c r="AN60" s="148">
        <f t="shared" si="7"/>
        <v>0</v>
      </c>
      <c r="AO60" s="148" t="str">
        <f t="shared" si="8"/>
        <v/>
      </c>
    </row>
    <row r="61" spans="1:41" ht="18.75" customHeight="1" x14ac:dyDescent="0.2">
      <c r="A61" s="185" t="s">
        <v>111</v>
      </c>
      <c r="B61" s="185"/>
      <c r="C61" s="185"/>
      <c r="D61" s="185"/>
      <c r="E61" s="100" t="s">
        <v>15</v>
      </c>
      <c r="F61" s="186" t="s">
        <v>37</v>
      </c>
      <c r="G61" s="186"/>
      <c r="H61" s="100" t="s">
        <v>10</v>
      </c>
      <c r="I61" s="100" t="s">
        <v>15</v>
      </c>
      <c r="J61" s="186" t="s">
        <v>37</v>
      </c>
      <c r="K61" s="186"/>
      <c r="L61" s="100" t="s">
        <v>10</v>
      </c>
      <c r="M61" s="102" t="s">
        <v>15</v>
      </c>
      <c r="N61" s="187" t="s">
        <v>37</v>
      </c>
      <c r="O61" s="188"/>
      <c r="P61" s="189"/>
      <c r="Q61" s="103"/>
      <c r="T61" s="149"/>
      <c r="U61" s="148"/>
      <c r="V61" s="148" t="str">
        <f>IF(W61="","",(SUM(W$10:W61)))</f>
        <v/>
      </c>
      <c r="W61" s="148" t="str">
        <f t="shared" si="5"/>
        <v/>
      </c>
      <c r="X61" s="148">
        <v>1</v>
      </c>
      <c r="Y61" s="148" t="str">
        <f>IF(ISBLANK(E33),"",E33)</f>
        <v/>
      </c>
      <c r="Z61" s="148" t="str">
        <f>IF(ISBLANK(E33),"",VLOOKUP(E33,男,18,FALSE))</f>
        <v/>
      </c>
      <c r="AA61" s="148" t="str">
        <f>IF(ISBLANK(E33),"",VLOOKUP(E33,男,19,FALSE))</f>
        <v/>
      </c>
      <c r="AB61" s="150" t="str">
        <f>IF(ISBLANK(E33),"",VLOOKUP(E33,男,4,FALSE))</f>
        <v/>
      </c>
      <c r="AC61" s="152" t="str">
        <f>IF(Y61="","","二部　・　"&amp;B33)</f>
        <v/>
      </c>
      <c r="AD61" s="148" t="str">
        <f>IF(ISBLANK(H33),"",H33)</f>
        <v/>
      </c>
      <c r="AE61" s="148" t="str">
        <f>IF(ISBLANK([1]選手登録!F$8),"",[1]選手登録!F$8)</f>
        <v/>
      </c>
      <c r="AF61" s="148">
        <v>1</v>
      </c>
      <c r="AG61" s="151"/>
      <c r="AH61" s="148"/>
      <c r="AI61" s="148">
        <v>52</v>
      </c>
      <c r="AJ61" s="148" t="str">
        <f>[1]選手登録!F68</f>
        <v/>
      </c>
      <c r="AK61" s="148" t="str">
        <f t="shared" si="0"/>
        <v/>
      </c>
      <c r="AL61" s="148" t="str">
        <f t="shared" si="6"/>
        <v/>
      </c>
      <c r="AM61" s="148" t="str">
        <f t="shared" si="1"/>
        <v/>
      </c>
      <c r="AN61" s="148">
        <f t="shared" si="7"/>
        <v>0</v>
      </c>
      <c r="AO61" s="148" t="str">
        <f t="shared" si="8"/>
        <v/>
      </c>
    </row>
    <row r="62" spans="1:41" ht="18.75" customHeight="1" x14ac:dyDescent="0.2">
      <c r="A62" s="199" t="s">
        <v>48</v>
      </c>
      <c r="B62" s="202" t="s">
        <v>52</v>
      </c>
      <c r="C62" s="203"/>
      <c r="D62" s="204"/>
      <c r="E62" s="38"/>
      <c r="F62" s="205" t="str">
        <f t="shared" ref="F62:F84" si="17">IF(ISBLANK(E62),"",VLOOKUP(E62,女,18,FALSE)&amp;" ・ "&amp;VLOOKUP(E62,女,4,FALSE))</f>
        <v/>
      </c>
      <c r="G62" s="205"/>
      <c r="H62" s="66"/>
      <c r="I62" s="38"/>
      <c r="J62" s="205" t="str">
        <f t="shared" ref="J62:J84" si="18">IF(ISBLANK(I62),"",VLOOKUP(I62,女,18,FALSE)&amp;" ・ "&amp;VLOOKUP(I62,女,4,FALSE))</f>
        <v/>
      </c>
      <c r="K62" s="205"/>
      <c r="L62" s="70"/>
      <c r="M62" s="44"/>
      <c r="N62" s="206" t="str">
        <f t="shared" ref="N62:N84" si="19">IF(ISBLANK(M62),"",VLOOKUP(M62,女,18,FALSE)&amp;" ・ "&amp;VLOOKUP(M62,女,4,FALSE))</f>
        <v/>
      </c>
      <c r="O62" s="207"/>
      <c r="P62" s="208"/>
      <c r="Q62" s="103"/>
      <c r="T62" s="149" t="s">
        <v>112</v>
      </c>
      <c r="U62" s="148"/>
      <c r="V62" s="148" t="str">
        <f>IF(W62="","",(SUM(W$10:W62)))</f>
        <v/>
      </c>
      <c r="W62" s="148" t="str">
        <f t="shared" si="5"/>
        <v/>
      </c>
      <c r="X62" s="148">
        <v>1</v>
      </c>
      <c r="Y62" s="148" t="str">
        <f>IF(ISBLANK(I33),"",I33)</f>
        <v/>
      </c>
      <c r="Z62" s="148" t="str">
        <f>IF(ISBLANK(I33),"",VLOOKUP(I33,男,18,FALSE))</f>
        <v/>
      </c>
      <c r="AA62" s="148" t="str">
        <f>IF(ISBLANK(I33),"",VLOOKUP(I33,男,19,FALSE))</f>
        <v/>
      </c>
      <c r="AB62" s="150" t="str">
        <f>IF(ISBLANK(I33),"",VLOOKUP(I33,男,4,FALSE))</f>
        <v/>
      </c>
      <c r="AC62" s="152" t="str">
        <f>IF(Y62="","","二部　・　"&amp;B33)</f>
        <v/>
      </c>
      <c r="AD62" s="148" t="str">
        <f>IF(ISBLANK(L33),"",L33)</f>
        <v/>
      </c>
      <c r="AE62" s="148" t="str">
        <f>IF(ISBLANK([1]選手登録!F$8),"",[1]選手登録!F$8)</f>
        <v/>
      </c>
      <c r="AF62" s="148">
        <v>1</v>
      </c>
      <c r="AG62" s="151"/>
      <c r="AH62" s="148"/>
      <c r="AI62" s="148">
        <v>53</v>
      </c>
      <c r="AJ62" s="148" t="str">
        <f>[1]選手登録!F69</f>
        <v/>
      </c>
      <c r="AK62" s="148" t="str">
        <f t="shared" si="0"/>
        <v/>
      </c>
      <c r="AL62" s="148" t="str">
        <f t="shared" si="6"/>
        <v/>
      </c>
      <c r="AM62" s="148" t="str">
        <f t="shared" si="1"/>
        <v/>
      </c>
      <c r="AN62" s="148">
        <f t="shared" si="7"/>
        <v>0</v>
      </c>
      <c r="AO62" s="148" t="str">
        <f t="shared" si="8"/>
        <v/>
      </c>
    </row>
    <row r="63" spans="1:41" ht="18.75" customHeight="1" x14ac:dyDescent="0.2">
      <c r="A63" s="200"/>
      <c r="B63" s="202" t="s">
        <v>72</v>
      </c>
      <c r="C63" s="203"/>
      <c r="D63" s="204"/>
      <c r="E63" s="38"/>
      <c r="F63" s="205" t="str">
        <f>IF(ISBLANK(E63),"",VLOOKUP(E63,女,18,FALSE)&amp;" ・ "&amp;VLOOKUP(E63,女,4,FALSE))</f>
        <v/>
      </c>
      <c r="G63" s="205"/>
      <c r="H63" s="66"/>
      <c r="I63" s="38"/>
      <c r="J63" s="205" t="str">
        <f>IF(ISBLANK(I63),"",VLOOKUP(I63,女,18,FALSE)&amp;" ・ "&amp;VLOOKUP(I63,女,4,FALSE))</f>
        <v/>
      </c>
      <c r="K63" s="205"/>
      <c r="L63" s="70"/>
      <c r="M63" s="44"/>
      <c r="N63" s="206" t="str">
        <f>IF(ISBLANK(M63),"",VLOOKUP(M63,女,18,FALSE)&amp;" ・ "&amp;VLOOKUP(M63,女,4,FALSE))</f>
        <v/>
      </c>
      <c r="O63" s="207"/>
      <c r="P63" s="208"/>
      <c r="Q63" s="103"/>
      <c r="T63" s="149" t="s">
        <v>113</v>
      </c>
      <c r="U63" s="148"/>
      <c r="V63" s="148" t="str">
        <f>IF(W63="","",(SUM(W$10:W63)))</f>
        <v/>
      </c>
      <c r="W63" s="148" t="str">
        <f t="shared" si="5"/>
        <v/>
      </c>
      <c r="X63" s="148">
        <v>1</v>
      </c>
      <c r="Y63" s="148" t="str">
        <f>IF(ISBLANK(M33),"",M33)</f>
        <v/>
      </c>
      <c r="Z63" s="148" t="str">
        <f>IF(ISBLANK(M33),"",VLOOKUP(M33,男,18,FALSE))</f>
        <v/>
      </c>
      <c r="AA63" s="148" t="str">
        <f>IF(ISBLANK(M33),"",VLOOKUP(M33,男,19,FALSE))</f>
        <v/>
      </c>
      <c r="AB63" s="150" t="str">
        <f>IF(ISBLANK(M33),"",VLOOKUP(M33,男,4,FALSE))</f>
        <v/>
      </c>
      <c r="AC63" s="152" t="str">
        <f>IF(Y63="","","二部　・　"&amp;B33)</f>
        <v/>
      </c>
      <c r="AD63" s="148" t="str">
        <f>IF(ISBLANK(Q33),"",Q33)</f>
        <v/>
      </c>
      <c r="AE63" s="148" t="str">
        <f>IF(ISBLANK([1]選手登録!F$8),"",[1]選手登録!F$8)</f>
        <v/>
      </c>
      <c r="AF63" s="148">
        <v>1</v>
      </c>
      <c r="AG63" s="151"/>
      <c r="AH63" s="148"/>
      <c r="AI63" s="148">
        <v>54</v>
      </c>
      <c r="AJ63" s="148" t="str">
        <f>[1]選手登録!F70</f>
        <v/>
      </c>
      <c r="AK63" s="148" t="str">
        <f t="shared" si="0"/>
        <v/>
      </c>
      <c r="AL63" s="148" t="str">
        <f t="shared" si="6"/>
        <v/>
      </c>
      <c r="AM63" s="148" t="str">
        <f t="shared" si="1"/>
        <v/>
      </c>
      <c r="AN63" s="148">
        <f t="shared" si="7"/>
        <v>0</v>
      </c>
      <c r="AO63" s="148" t="str">
        <f t="shared" si="8"/>
        <v/>
      </c>
    </row>
    <row r="64" spans="1:41" ht="18.75" customHeight="1" x14ac:dyDescent="0.2">
      <c r="A64" s="200"/>
      <c r="B64" s="209" t="s">
        <v>54</v>
      </c>
      <c r="C64" s="210"/>
      <c r="D64" s="211"/>
      <c r="E64" s="38"/>
      <c r="F64" s="205" t="str">
        <f>IF(ISBLANK(E64),"",VLOOKUP(E64,女,18,FALSE)&amp;" ・ "&amp;VLOOKUP(E64,女,4,FALSE))</f>
        <v/>
      </c>
      <c r="G64" s="205"/>
      <c r="H64" s="66"/>
      <c r="I64" s="38"/>
      <c r="J64" s="205" t="str">
        <f>IF(ISBLANK(I64),"",VLOOKUP(I64,女,18,FALSE)&amp;" ・ "&amp;VLOOKUP(I64,女,4,FALSE))</f>
        <v/>
      </c>
      <c r="K64" s="205"/>
      <c r="L64" s="70"/>
      <c r="M64" s="44"/>
      <c r="N64" s="206" t="str">
        <f>IF(ISBLANK(M64),"",VLOOKUP(M64,女,18,FALSE)&amp;" ・ "&amp;VLOOKUP(M64,女,4,FALSE))</f>
        <v/>
      </c>
      <c r="O64" s="207"/>
      <c r="P64" s="208"/>
      <c r="Q64" s="103"/>
      <c r="T64" s="149"/>
      <c r="U64" s="148"/>
      <c r="V64" s="148"/>
      <c r="W64" s="148"/>
      <c r="X64" s="148">
        <v>1</v>
      </c>
      <c r="Y64" s="148" t="str">
        <f>IF(ISBLANK(E34),"",E34)</f>
        <v/>
      </c>
      <c r="Z64" s="148" t="str">
        <f>IF(ISBLANK(E34),"",VLOOKUP(E34,男,18,FALSE))</f>
        <v/>
      </c>
      <c r="AA64" s="148" t="str">
        <f>IF(ISBLANK(E34),"",VLOOKUP(E34,男,19,FALSE))</f>
        <v/>
      </c>
      <c r="AB64" s="150" t="str">
        <f>IF(ISBLANK(E34),"",VLOOKUP(E34,男,4,FALSE))</f>
        <v/>
      </c>
      <c r="AC64" s="152" t="str">
        <f>IF(Y64="","","二部　・　"&amp;B34)</f>
        <v/>
      </c>
      <c r="AD64" s="148" t="str">
        <f>IF(ISBLANK(H34),"",H34)</f>
        <v/>
      </c>
      <c r="AE64" s="148" t="str">
        <f>IF(ISBLANK([1]選手登録!F$8),"",[1]選手登録!F$8)</f>
        <v/>
      </c>
      <c r="AF64" s="148">
        <v>1</v>
      </c>
      <c r="AG64" s="151"/>
      <c r="AH64" s="148"/>
      <c r="AI64" s="148">
        <v>55</v>
      </c>
      <c r="AJ64" s="148" t="str">
        <f>[1]選手登録!F71</f>
        <v/>
      </c>
      <c r="AK64" s="148" t="str">
        <f t="shared" si="0"/>
        <v/>
      </c>
      <c r="AL64" s="148" t="str">
        <f t="shared" si="6"/>
        <v/>
      </c>
      <c r="AM64" s="148" t="str">
        <f t="shared" si="1"/>
        <v/>
      </c>
      <c r="AN64" s="148">
        <f t="shared" si="7"/>
        <v>0</v>
      </c>
      <c r="AO64" s="148" t="str">
        <f t="shared" si="8"/>
        <v/>
      </c>
    </row>
    <row r="65" spans="1:41" ht="18.75" customHeight="1" x14ac:dyDescent="0.2">
      <c r="A65" s="200"/>
      <c r="B65" s="209" t="s">
        <v>56</v>
      </c>
      <c r="C65" s="210"/>
      <c r="D65" s="211"/>
      <c r="E65" s="38"/>
      <c r="F65" s="205" t="str">
        <f>IF(ISBLANK(E65),"",VLOOKUP(E65,女,18,FALSE)&amp;" ・ "&amp;VLOOKUP(E65,女,4,FALSE))</f>
        <v/>
      </c>
      <c r="G65" s="205"/>
      <c r="H65" s="66"/>
      <c r="I65" s="38"/>
      <c r="J65" s="205" t="str">
        <f>IF(ISBLANK(I65),"",VLOOKUP(I65,女,18,FALSE)&amp;" ・ "&amp;VLOOKUP(I65,女,4,FALSE))</f>
        <v/>
      </c>
      <c r="K65" s="205"/>
      <c r="L65" s="70"/>
      <c r="M65" s="44"/>
      <c r="N65" s="206" t="str">
        <f>IF(ISBLANK(M65),"",VLOOKUP(M65,女,18,FALSE)&amp;" ・ "&amp;VLOOKUP(M65,女,4,FALSE))</f>
        <v/>
      </c>
      <c r="O65" s="207"/>
      <c r="P65" s="208"/>
      <c r="Q65" s="103"/>
      <c r="T65" s="149" t="s">
        <v>114</v>
      </c>
      <c r="U65" s="148"/>
      <c r="V65" s="148"/>
      <c r="W65" s="148"/>
      <c r="X65" s="148">
        <v>1</v>
      </c>
      <c r="Y65" s="148" t="str">
        <f>IF(ISBLANK(I34),"",I34)</f>
        <v/>
      </c>
      <c r="Z65" s="148" t="str">
        <f>IF(ISBLANK(I34),"",VLOOKUP(I34,男,18,FALSE))</f>
        <v/>
      </c>
      <c r="AA65" s="148" t="str">
        <f>IF(ISBLANK(I34),"",VLOOKUP(I34,男,19,FALSE))</f>
        <v/>
      </c>
      <c r="AB65" s="150" t="str">
        <f>IF(ISBLANK(I34),"",VLOOKUP(I34,男,4,FALSE))</f>
        <v/>
      </c>
      <c r="AC65" s="152" t="str">
        <f>IF(Y65="","","二部　・　"&amp;B34)</f>
        <v/>
      </c>
      <c r="AD65" s="148"/>
      <c r="AE65" s="148" t="str">
        <f>IF(ISBLANK([1]選手登録!F$8),"",[1]選手登録!F$8)</f>
        <v/>
      </c>
      <c r="AF65" s="148">
        <v>1</v>
      </c>
      <c r="AG65" s="151"/>
      <c r="AH65" s="148"/>
      <c r="AI65" s="148">
        <v>56</v>
      </c>
      <c r="AJ65" s="148" t="str">
        <f>[1]選手登録!F72</f>
        <v/>
      </c>
      <c r="AK65" s="148" t="str">
        <f t="shared" si="0"/>
        <v/>
      </c>
      <c r="AL65" s="148" t="str">
        <f t="shared" si="6"/>
        <v/>
      </c>
      <c r="AM65" s="148" t="str">
        <f t="shared" si="1"/>
        <v/>
      </c>
      <c r="AN65" s="148">
        <f t="shared" si="7"/>
        <v>0</v>
      </c>
      <c r="AO65" s="148" t="str">
        <f t="shared" si="8"/>
        <v/>
      </c>
    </row>
    <row r="66" spans="1:41" ht="18.75" customHeight="1" x14ac:dyDescent="0.2">
      <c r="A66" s="200"/>
      <c r="B66" s="209" t="s">
        <v>58</v>
      </c>
      <c r="C66" s="210"/>
      <c r="D66" s="211"/>
      <c r="E66" s="38"/>
      <c r="F66" s="205" t="str">
        <f t="shared" si="17"/>
        <v/>
      </c>
      <c r="G66" s="205"/>
      <c r="H66" s="66"/>
      <c r="I66" s="38"/>
      <c r="J66" s="205" t="str">
        <f t="shared" si="18"/>
        <v/>
      </c>
      <c r="K66" s="205"/>
      <c r="L66" s="70"/>
      <c r="M66" s="44"/>
      <c r="N66" s="206" t="str">
        <f t="shared" si="19"/>
        <v/>
      </c>
      <c r="O66" s="207"/>
      <c r="P66" s="208"/>
      <c r="Q66" s="103"/>
      <c r="T66" s="149" t="s">
        <v>115</v>
      </c>
      <c r="U66" s="148"/>
      <c r="V66" s="148"/>
      <c r="W66" s="148"/>
      <c r="X66" s="148">
        <v>1</v>
      </c>
      <c r="Y66" s="148" t="str">
        <f>IF(ISBLANK(M34),"",M34)</f>
        <v/>
      </c>
      <c r="Z66" s="148" t="str">
        <f>IF(ISBLANK(M34),"",VLOOKUP(M34,男,18,FALSE))</f>
        <v/>
      </c>
      <c r="AA66" s="148" t="str">
        <f>IF(ISBLANK(M34),"",VLOOKUP(M34,男,19,FALSE))</f>
        <v/>
      </c>
      <c r="AB66" s="150" t="str">
        <f>IF(ISBLANK(M34),"",VLOOKUP(M34,男,4,FALSE))</f>
        <v/>
      </c>
      <c r="AC66" s="152" t="str">
        <f>IF(Y66="","","二部　・　"&amp;B34)</f>
        <v/>
      </c>
      <c r="AD66" s="148"/>
      <c r="AE66" s="148" t="str">
        <f>IF(ISBLANK([1]選手登録!F$8),"",[1]選手登録!F$8)</f>
        <v/>
      </c>
      <c r="AF66" s="148">
        <v>1</v>
      </c>
      <c r="AG66" s="151"/>
      <c r="AH66" s="148"/>
      <c r="AI66" s="148">
        <v>57</v>
      </c>
      <c r="AJ66" s="148" t="str">
        <f>[1]選手登録!F73</f>
        <v/>
      </c>
      <c r="AK66" s="148" t="str">
        <f t="shared" si="0"/>
        <v/>
      </c>
      <c r="AL66" s="148" t="str">
        <f t="shared" si="6"/>
        <v/>
      </c>
      <c r="AM66" s="148" t="str">
        <f t="shared" si="1"/>
        <v/>
      </c>
      <c r="AN66" s="148">
        <f t="shared" si="7"/>
        <v>0</v>
      </c>
      <c r="AO66" s="148" t="str">
        <f t="shared" si="8"/>
        <v/>
      </c>
    </row>
    <row r="67" spans="1:41" ht="18.75" customHeight="1" x14ac:dyDescent="0.2">
      <c r="A67" s="200"/>
      <c r="B67" s="209" t="s">
        <v>73</v>
      </c>
      <c r="C67" s="210"/>
      <c r="D67" s="211"/>
      <c r="E67" s="38"/>
      <c r="F67" s="205" t="str">
        <f t="shared" si="17"/>
        <v/>
      </c>
      <c r="G67" s="205"/>
      <c r="H67" s="66"/>
      <c r="I67" s="38"/>
      <c r="J67" s="205" t="str">
        <f t="shared" si="18"/>
        <v/>
      </c>
      <c r="K67" s="205"/>
      <c r="L67" s="70"/>
      <c r="M67" s="44"/>
      <c r="N67" s="206" t="str">
        <f t="shared" si="19"/>
        <v/>
      </c>
      <c r="O67" s="207"/>
      <c r="P67" s="208"/>
      <c r="Q67" s="103"/>
      <c r="T67" s="149"/>
      <c r="U67" s="148"/>
      <c r="V67" s="148"/>
      <c r="W67" s="148"/>
      <c r="X67" s="148">
        <v>1</v>
      </c>
      <c r="Y67" s="148" t="str">
        <f>IF(ISBLANK(E35),"",E35)</f>
        <v/>
      </c>
      <c r="Z67" s="148" t="str">
        <f>IF(ISBLANK(E35),"",VLOOKUP(E35,男,18,FALSE))</f>
        <v/>
      </c>
      <c r="AA67" s="148" t="str">
        <f>IF(ISBLANK(E35),"",VLOOKUP(E35,男,19,FALSE))</f>
        <v/>
      </c>
      <c r="AB67" s="150" t="str">
        <f>IF(ISBLANK(E35),"",VLOOKUP(E35,男,4,FALSE))</f>
        <v/>
      </c>
      <c r="AC67" s="152" t="str">
        <f>IF(Y67="","","二部　・　"&amp;B34)</f>
        <v/>
      </c>
      <c r="AD67" s="148"/>
      <c r="AE67" s="148" t="str">
        <f>IF(ISBLANK([1]選手登録!F$8),"",[1]選手登録!F$8)</f>
        <v/>
      </c>
      <c r="AF67" s="148">
        <v>1</v>
      </c>
      <c r="AG67" s="151"/>
      <c r="AH67" s="148"/>
      <c r="AI67" s="148">
        <v>58</v>
      </c>
      <c r="AJ67" s="148" t="str">
        <f>[1]選手登録!F74</f>
        <v/>
      </c>
      <c r="AK67" s="148" t="str">
        <f t="shared" si="0"/>
        <v/>
      </c>
      <c r="AL67" s="148" t="str">
        <f t="shared" si="6"/>
        <v/>
      </c>
      <c r="AM67" s="148" t="str">
        <f t="shared" si="1"/>
        <v/>
      </c>
      <c r="AN67" s="148">
        <f t="shared" si="7"/>
        <v>0</v>
      </c>
      <c r="AO67" s="148" t="str">
        <f t="shared" si="8"/>
        <v/>
      </c>
    </row>
    <row r="68" spans="1:41" ht="18.75" customHeight="1" x14ac:dyDescent="0.2">
      <c r="A68" s="200"/>
      <c r="B68" s="209" t="s">
        <v>74</v>
      </c>
      <c r="C68" s="210"/>
      <c r="D68" s="211"/>
      <c r="E68" s="38"/>
      <c r="F68" s="205" t="str">
        <f t="shared" si="17"/>
        <v/>
      </c>
      <c r="G68" s="205"/>
      <c r="H68" s="66"/>
      <c r="I68" s="38"/>
      <c r="J68" s="205" t="str">
        <f t="shared" si="18"/>
        <v/>
      </c>
      <c r="K68" s="205"/>
      <c r="L68" s="70"/>
      <c r="M68" s="44"/>
      <c r="N68" s="206" t="str">
        <f t="shared" si="19"/>
        <v/>
      </c>
      <c r="O68" s="207"/>
      <c r="P68" s="208"/>
      <c r="Q68" s="103"/>
      <c r="T68" s="149"/>
      <c r="U68" s="148"/>
      <c r="V68" s="148"/>
      <c r="W68" s="148"/>
      <c r="X68" s="148">
        <v>1</v>
      </c>
      <c r="Y68" s="148" t="str">
        <f>IF(ISBLANK(I35),"",I35)</f>
        <v/>
      </c>
      <c r="Z68" s="148" t="str">
        <f>IF(ISBLANK(I35),"",VLOOKUP(I35,男,18,FALSE))</f>
        <v/>
      </c>
      <c r="AA68" s="148" t="str">
        <f>IF(ISBLANK(I35),"",VLOOKUP(I35,男,19,FALSE))</f>
        <v/>
      </c>
      <c r="AB68" s="150" t="str">
        <f>IF(ISBLANK(I35),"",VLOOKUP(I35,男,4,FALSE))</f>
        <v/>
      </c>
      <c r="AC68" s="152" t="str">
        <f>IF(Y68="","","二部　・　"&amp;B34)</f>
        <v/>
      </c>
      <c r="AD68" s="148"/>
      <c r="AE68" s="148" t="str">
        <f>IF(ISBLANK([1]選手登録!F$8),"",[1]選手登録!F$8)</f>
        <v/>
      </c>
      <c r="AF68" s="148">
        <v>1</v>
      </c>
      <c r="AG68" s="151"/>
      <c r="AH68" s="148"/>
      <c r="AI68" s="148">
        <v>59</v>
      </c>
      <c r="AJ68" s="148" t="str">
        <f>[1]選手登録!F75</f>
        <v/>
      </c>
      <c r="AK68" s="148" t="str">
        <f t="shared" si="0"/>
        <v/>
      </c>
      <c r="AL68" s="148" t="str">
        <f t="shared" si="6"/>
        <v/>
      </c>
      <c r="AM68" s="148" t="str">
        <f t="shared" si="1"/>
        <v/>
      </c>
      <c r="AN68" s="148">
        <f t="shared" si="7"/>
        <v>0</v>
      </c>
      <c r="AO68" s="148" t="str">
        <f t="shared" si="8"/>
        <v/>
      </c>
    </row>
    <row r="69" spans="1:41" ht="18.75" customHeight="1" thickBot="1" x14ac:dyDescent="0.25">
      <c r="A69" s="200"/>
      <c r="B69" s="209" t="s">
        <v>75</v>
      </c>
      <c r="C69" s="210"/>
      <c r="D69" s="211"/>
      <c r="E69" s="38"/>
      <c r="F69" s="205" t="str">
        <f t="shared" si="17"/>
        <v/>
      </c>
      <c r="G69" s="205"/>
      <c r="H69" s="67"/>
      <c r="I69" s="38"/>
      <c r="J69" s="205" t="str">
        <f t="shared" si="18"/>
        <v/>
      </c>
      <c r="K69" s="205"/>
      <c r="L69" s="70"/>
      <c r="M69" s="44"/>
      <c r="N69" s="206" t="str">
        <f t="shared" si="19"/>
        <v/>
      </c>
      <c r="O69" s="207"/>
      <c r="P69" s="208"/>
      <c r="Q69" s="103"/>
      <c r="T69" s="149"/>
      <c r="U69" s="148"/>
      <c r="V69" s="148"/>
      <c r="W69" s="148"/>
      <c r="X69" s="148">
        <v>1</v>
      </c>
      <c r="Y69" s="148" t="str">
        <f>IF(ISBLANK(M35),"",M35)</f>
        <v/>
      </c>
      <c r="Z69" s="148" t="str">
        <f>IF(ISBLANK(M35),"",VLOOKUP(M35,男,18,FALSE))</f>
        <v/>
      </c>
      <c r="AA69" s="148" t="str">
        <f>IF(ISBLANK(M35),"",VLOOKUP(M35,男,19,FALSE))</f>
        <v/>
      </c>
      <c r="AB69" s="150" t="str">
        <f>IF(ISBLANK(M35),"",VLOOKUP(M35,男,4,FALSE))</f>
        <v/>
      </c>
      <c r="AC69" s="152" t="str">
        <f>IF(Y69="","","二部　・　"&amp;B34)</f>
        <v/>
      </c>
      <c r="AD69" s="148"/>
      <c r="AE69" s="148" t="str">
        <f>IF(ISBLANK([1]選手登録!F$8),"",[1]選手登録!F$8)</f>
        <v/>
      </c>
      <c r="AF69" s="148">
        <v>1</v>
      </c>
      <c r="AG69" s="151"/>
      <c r="AH69" s="148"/>
      <c r="AI69" s="148">
        <v>60</v>
      </c>
      <c r="AJ69" s="148" t="str">
        <f>[1]選手登録!F76</f>
        <v/>
      </c>
      <c r="AK69" s="148" t="str">
        <f t="shared" si="0"/>
        <v/>
      </c>
      <c r="AL69" s="148" t="str">
        <f t="shared" si="6"/>
        <v/>
      </c>
      <c r="AM69" s="148" t="str">
        <f t="shared" si="1"/>
        <v/>
      </c>
      <c r="AN69" s="148">
        <f t="shared" si="7"/>
        <v>0</v>
      </c>
      <c r="AO69" s="148" t="str">
        <f t="shared" si="8"/>
        <v/>
      </c>
    </row>
    <row r="70" spans="1:41" ht="18.75" customHeight="1" thickTop="1" thickBot="1" x14ac:dyDescent="0.25">
      <c r="A70" s="200"/>
      <c r="B70" s="212" t="s">
        <v>63</v>
      </c>
      <c r="C70" s="213"/>
      <c r="D70" s="214"/>
      <c r="E70" s="39"/>
      <c r="F70" s="218" t="str">
        <f t="shared" si="17"/>
        <v/>
      </c>
      <c r="G70" s="219"/>
      <c r="H70" s="68"/>
      <c r="I70" s="49"/>
      <c r="J70" s="218" t="str">
        <f t="shared" si="18"/>
        <v/>
      </c>
      <c r="K70" s="218"/>
      <c r="L70" s="55"/>
      <c r="M70" s="39"/>
      <c r="N70" s="219" t="str">
        <f t="shared" si="19"/>
        <v/>
      </c>
      <c r="O70" s="220"/>
      <c r="P70" s="221"/>
      <c r="Q70" s="103"/>
      <c r="T70" s="149"/>
      <c r="U70" s="148"/>
      <c r="V70" s="148" t="str">
        <f>IF(W70="","",(SUM(W$10:W70)))</f>
        <v/>
      </c>
      <c r="W70" s="148" t="str">
        <f t="shared" si="5"/>
        <v/>
      </c>
      <c r="X70" s="148">
        <v>1</v>
      </c>
      <c r="Y70" s="148" t="str">
        <f>IF(ISBLANK(E36),"",E36)</f>
        <v/>
      </c>
      <c r="Z70" s="148" t="str">
        <f>IF(ISBLANK(E36),"",VLOOKUP(E36,男,18,FALSE))</f>
        <v/>
      </c>
      <c r="AA70" s="148" t="str">
        <f>IF(ISBLANK(E36),"",VLOOKUP(E36,男,19,FALSE))</f>
        <v/>
      </c>
      <c r="AB70" s="150" t="str">
        <f>IF(ISBLANK(E36),"",VLOOKUP(E36,男,4,FALSE))</f>
        <v/>
      </c>
      <c r="AC70" s="152" t="str">
        <f>IF(Y70="","","二部　・　"&amp;B36)</f>
        <v/>
      </c>
      <c r="AD70" s="148" t="str">
        <f>IF(ISBLANK(H36),"",H36)</f>
        <v/>
      </c>
      <c r="AE70" s="148" t="str">
        <f>IF(ISBLANK([1]選手登録!F$8),"",[1]選手登録!F$8)</f>
        <v/>
      </c>
      <c r="AF70" s="148">
        <v>1</v>
      </c>
      <c r="AG70" s="151"/>
      <c r="AH70" s="148"/>
      <c r="AI70" s="148">
        <v>61</v>
      </c>
      <c r="AJ70" s="148" t="str">
        <f>[1]選手登録!F77</f>
        <v/>
      </c>
      <c r="AK70" s="148" t="str">
        <f t="shared" si="0"/>
        <v/>
      </c>
      <c r="AL70" s="148" t="str">
        <f t="shared" si="6"/>
        <v/>
      </c>
      <c r="AM70" s="148" t="str">
        <f t="shared" si="1"/>
        <v/>
      </c>
      <c r="AN70" s="148">
        <f t="shared" si="7"/>
        <v>0</v>
      </c>
      <c r="AO70" s="148" t="str">
        <f t="shared" si="8"/>
        <v/>
      </c>
    </row>
    <row r="71" spans="1:41" ht="18.75" customHeight="1" thickTop="1" x14ac:dyDescent="0.2">
      <c r="A71" s="200"/>
      <c r="B71" s="215"/>
      <c r="C71" s="216"/>
      <c r="D71" s="217"/>
      <c r="E71" s="40"/>
      <c r="F71" s="222" t="str">
        <f t="shared" si="17"/>
        <v/>
      </c>
      <c r="G71" s="222"/>
      <c r="H71" s="53"/>
      <c r="I71" s="40"/>
      <c r="J71" s="222" t="str">
        <f t="shared" si="18"/>
        <v/>
      </c>
      <c r="K71" s="222"/>
      <c r="L71" s="53"/>
      <c r="M71" s="40"/>
      <c r="N71" s="223" t="str">
        <f t="shared" si="19"/>
        <v/>
      </c>
      <c r="O71" s="224"/>
      <c r="P71" s="225"/>
      <c r="Q71" s="103"/>
      <c r="T71" s="149"/>
      <c r="U71" s="148"/>
      <c r="V71" s="148" t="str">
        <f>IF(W71="","",(SUM(W$10:W71)))</f>
        <v/>
      </c>
      <c r="W71" s="148" t="str">
        <f t="shared" si="5"/>
        <v/>
      </c>
      <c r="X71" s="148">
        <v>1</v>
      </c>
      <c r="Y71" s="148" t="str">
        <f>IF(ISBLANK(I36),"",I36)</f>
        <v/>
      </c>
      <c r="Z71" s="148" t="str">
        <f>IF(ISBLANK(I36),"",VLOOKUP(I36,男,18,FALSE))</f>
        <v/>
      </c>
      <c r="AA71" s="148" t="str">
        <f>IF(ISBLANK(I36),"",VLOOKUP(I36,男,19,FALSE))</f>
        <v/>
      </c>
      <c r="AB71" s="150" t="str">
        <f>IF(ISBLANK(I36),"",VLOOKUP(I36,男,4,FALSE))</f>
        <v/>
      </c>
      <c r="AC71" s="152" t="str">
        <f>IF(Y71="","","二部　・　"&amp;B36)</f>
        <v/>
      </c>
      <c r="AD71" s="148" t="str">
        <f>IF(ISBLANK(L36),"",L36)</f>
        <v/>
      </c>
      <c r="AE71" s="148" t="str">
        <f>IF(ISBLANK([1]選手登録!F$8),"",[1]選手登録!F$8)</f>
        <v/>
      </c>
      <c r="AF71" s="148">
        <v>1</v>
      </c>
      <c r="AG71" s="151"/>
      <c r="AH71" s="148"/>
      <c r="AI71" s="148">
        <v>62</v>
      </c>
      <c r="AJ71" s="148" t="str">
        <f>[1]選手登録!F78</f>
        <v/>
      </c>
      <c r="AK71" s="148" t="str">
        <f t="shared" si="0"/>
        <v/>
      </c>
      <c r="AL71" s="148" t="str">
        <f t="shared" si="6"/>
        <v/>
      </c>
      <c r="AM71" s="148" t="str">
        <f t="shared" si="1"/>
        <v/>
      </c>
      <c r="AN71" s="148">
        <f t="shared" si="7"/>
        <v>0</v>
      </c>
      <c r="AO71" s="148" t="str">
        <f t="shared" si="8"/>
        <v/>
      </c>
    </row>
    <row r="72" spans="1:41" ht="18.75" customHeight="1" x14ac:dyDescent="0.2">
      <c r="A72" s="200"/>
      <c r="B72" s="234" t="s">
        <v>64</v>
      </c>
      <c r="C72" s="235"/>
      <c r="D72" s="236"/>
      <c r="E72" s="38"/>
      <c r="F72" s="205" t="str">
        <f t="shared" si="17"/>
        <v/>
      </c>
      <c r="G72" s="205"/>
      <c r="H72" s="66"/>
      <c r="I72" s="38"/>
      <c r="J72" s="205" t="str">
        <f t="shared" si="18"/>
        <v/>
      </c>
      <c r="K72" s="205"/>
      <c r="L72" s="70"/>
      <c r="M72" s="44"/>
      <c r="N72" s="206" t="str">
        <f t="shared" si="19"/>
        <v/>
      </c>
      <c r="O72" s="207"/>
      <c r="P72" s="208"/>
      <c r="Q72" s="103"/>
      <c r="T72" s="149"/>
      <c r="U72" s="148"/>
      <c r="V72" s="148" t="str">
        <f>IF(W72="","",(SUM(W$10:W72)))</f>
        <v/>
      </c>
      <c r="W72" s="148" t="str">
        <f t="shared" si="5"/>
        <v/>
      </c>
      <c r="X72" s="148">
        <v>1</v>
      </c>
      <c r="Y72" s="148" t="str">
        <f>IF(ISBLANK(M36),"",M36)</f>
        <v/>
      </c>
      <c r="Z72" s="148" t="str">
        <f>IF(ISBLANK(M36),"",VLOOKUP(M36,男,18,FALSE))</f>
        <v/>
      </c>
      <c r="AA72" s="148" t="str">
        <f>IF(ISBLANK(M36),"",VLOOKUP(M36,男,19,FALSE))</f>
        <v/>
      </c>
      <c r="AB72" s="150" t="str">
        <f>IF(ISBLANK(M36),"",VLOOKUP(M36,男,4,FALSE))</f>
        <v/>
      </c>
      <c r="AC72" s="152" t="str">
        <f>IF(Y72="","","二部　・　"&amp;B36)</f>
        <v/>
      </c>
      <c r="AD72" s="148" t="str">
        <f>IF(ISBLANK(Q36),"",Q36)</f>
        <v/>
      </c>
      <c r="AE72" s="148" t="str">
        <f>IF(ISBLANK([1]選手登録!F$8),"",[1]選手登録!F$8)</f>
        <v/>
      </c>
      <c r="AF72" s="148">
        <v>1</v>
      </c>
      <c r="AG72" s="151"/>
      <c r="AH72" s="148"/>
      <c r="AI72" s="148">
        <v>63</v>
      </c>
      <c r="AJ72" s="148" t="str">
        <f>[1]選手登録!F79</f>
        <v/>
      </c>
      <c r="AK72" s="148" t="str">
        <f t="shared" si="0"/>
        <v/>
      </c>
      <c r="AL72" s="148" t="str">
        <f t="shared" si="6"/>
        <v/>
      </c>
      <c r="AM72" s="148" t="str">
        <f t="shared" si="1"/>
        <v/>
      </c>
      <c r="AN72" s="148">
        <f t="shared" si="7"/>
        <v>0</v>
      </c>
      <c r="AO72" s="148" t="str">
        <f t="shared" si="8"/>
        <v/>
      </c>
    </row>
    <row r="73" spans="1:41" ht="18.75" customHeight="1" x14ac:dyDescent="0.2">
      <c r="A73" s="200"/>
      <c r="B73" s="238" t="s">
        <v>66</v>
      </c>
      <c r="C73" s="239"/>
      <c r="D73" s="240"/>
      <c r="E73" s="38"/>
      <c r="F73" s="205" t="str">
        <f t="shared" si="17"/>
        <v/>
      </c>
      <c r="G73" s="205"/>
      <c r="H73" s="66"/>
      <c r="I73" s="38"/>
      <c r="J73" s="205" t="str">
        <f t="shared" si="18"/>
        <v/>
      </c>
      <c r="K73" s="205"/>
      <c r="L73" s="70"/>
      <c r="M73" s="44"/>
      <c r="N73" s="206" t="str">
        <f t="shared" si="19"/>
        <v/>
      </c>
      <c r="O73" s="207"/>
      <c r="P73" s="208"/>
      <c r="Q73" s="103"/>
      <c r="T73" s="149"/>
      <c r="U73" s="148"/>
      <c r="V73" s="148" t="str">
        <f>IF(W73="","",(SUM(W$10:W73)))</f>
        <v/>
      </c>
      <c r="W73" s="148" t="str">
        <f t="shared" si="5"/>
        <v/>
      </c>
      <c r="X73" s="148">
        <v>1</v>
      </c>
      <c r="Y73" s="148" t="str">
        <f>IF(ISBLANK(E37),"",E37)</f>
        <v/>
      </c>
      <c r="Z73" s="148" t="str">
        <f>IF(ISBLANK(E37),"",VLOOKUP(E37,男,18,FALSE))</f>
        <v/>
      </c>
      <c r="AA73" s="148" t="str">
        <f>IF(ISBLANK(E37),"",VLOOKUP(E37,男,19,FALSE))</f>
        <v/>
      </c>
      <c r="AB73" s="150" t="str">
        <f>IF(ISBLANK(E37),"",VLOOKUP(E37,男,4,FALSE))</f>
        <v/>
      </c>
      <c r="AC73" s="152" t="str">
        <f>IF(Y73="","","二部　・　"&amp;B37)</f>
        <v/>
      </c>
      <c r="AD73" s="148" t="str">
        <f>IF(ISBLANK(H37),"",H37)</f>
        <v/>
      </c>
      <c r="AE73" s="148" t="str">
        <f>IF(ISBLANK([1]選手登録!F$8),"",[1]選手登録!F$8)</f>
        <v/>
      </c>
      <c r="AF73" s="148">
        <v>1</v>
      </c>
      <c r="AG73" s="151"/>
      <c r="AH73" s="148"/>
      <c r="AI73" s="148">
        <v>64</v>
      </c>
      <c r="AJ73" s="148" t="str">
        <f>[1]選手登録!F80</f>
        <v/>
      </c>
      <c r="AK73" s="148" t="str">
        <f t="shared" si="0"/>
        <v/>
      </c>
      <c r="AL73" s="148" t="str">
        <f t="shared" si="6"/>
        <v/>
      </c>
      <c r="AM73" s="148" t="str">
        <f t="shared" si="1"/>
        <v/>
      </c>
      <c r="AN73" s="148">
        <f t="shared" si="7"/>
        <v>0</v>
      </c>
      <c r="AO73" s="148" t="str">
        <f t="shared" si="8"/>
        <v/>
      </c>
    </row>
    <row r="74" spans="1:41" ht="18.75" customHeight="1" x14ac:dyDescent="0.2">
      <c r="A74" s="200"/>
      <c r="B74" s="226" t="s">
        <v>67</v>
      </c>
      <c r="C74" s="227"/>
      <c r="D74" s="228"/>
      <c r="E74" s="41"/>
      <c r="F74" s="229" t="str">
        <f t="shared" si="17"/>
        <v/>
      </c>
      <c r="G74" s="229"/>
      <c r="H74" s="66"/>
      <c r="I74" s="41"/>
      <c r="J74" s="229" t="str">
        <f t="shared" si="18"/>
        <v/>
      </c>
      <c r="K74" s="229"/>
      <c r="L74" s="70"/>
      <c r="M74" s="46"/>
      <c r="N74" s="206" t="str">
        <f t="shared" si="19"/>
        <v/>
      </c>
      <c r="O74" s="207"/>
      <c r="P74" s="208"/>
      <c r="Q74" s="103"/>
      <c r="T74" s="149"/>
      <c r="U74" s="148"/>
      <c r="V74" s="148" t="str">
        <f>IF(W74="","",(SUM(W$10:W74)))</f>
        <v/>
      </c>
      <c r="W74" s="148" t="str">
        <f t="shared" si="5"/>
        <v/>
      </c>
      <c r="X74" s="148">
        <v>1</v>
      </c>
      <c r="Y74" s="148" t="str">
        <f>IF(ISBLANK(I37),"",I37)</f>
        <v/>
      </c>
      <c r="Z74" s="148" t="str">
        <f>IF(ISBLANK(I37),"",VLOOKUP(I37,男,18,FALSE))</f>
        <v/>
      </c>
      <c r="AA74" s="148" t="str">
        <f>IF(ISBLANK(I37),"",VLOOKUP(I37,男,19,FALSE))</f>
        <v/>
      </c>
      <c r="AB74" s="150" t="str">
        <f>IF(ISBLANK(I37),"",VLOOKUP(I37,男,4,FALSE))</f>
        <v/>
      </c>
      <c r="AC74" s="152" t="str">
        <f>IF(Y74="","","二部　・　"&amp;B37)</f>
        <v/>
      </c>
      <c r="AD74" s="148" t="str">
        <f>IF(ISBLANK(L37),"",L37)</f>
        <v/>
      </c>
      <c r="AE74" s="148" t="str">
        <f>IF(ISBLANK([1]選手登録!F$8),"",[1]選手登録!F$8)</f>
        <v/>
      </c>
      <c r="AF74" s="148">
        <v>1</v>
      </c>
      <c r="AG74" s="151"/>
      <c r="AH74" s="148"/>
      <c r="AI74" s="148">
        <v>65</v>
      </c>
      <c r="AJ74" s="148" t="str">
        <f>[1]選手登録!F81</f>
        <v/>
      </c>
      <c r="AK74" s="148" t="str">
        <f t="shared" ref="AK74:AK89" si="20">IF(AJ74="","",IFERROR(VLOOKUP(AJ74,Y$10:AG$50,8,0),""))</f>
        <v/>
      </c>
      <c r="AL74" s="148" t="str">
        <f t="shared" si="6"/>
        <v/>
      </c>
      <c r="AM74" s="148" t="str">
        <f t="shared" ref="AM74:AM89" si="21">IF(AJ74="","",IFERROR(VLOOKUP(AJ74,Y$52:AG$99,8,0),""))</f>
        <v/>
      </c>
      <c r="AN74" s="148">
        <f t="shared" si="7"/>
        <v>0</v>
      </c>
      <c r="AO74" s="148" t="str">
        <f t="shared" si="8"/>
        <v/>
      </c>
    </row>
    <row r="75" spans="1:41" ht="18.75" customHeight="1" thickBot="1" x14ac:dyDescent="0.25">
      <c r="A75" s="201"/>
      <c r="B75" s="226" t="s">
        <v>68</v>
      </c>
      <c r="C75" s="227"/>
      <c r="D75" s="228"/>
      <c r="E75" s="42"/>
      <c r="F75" s="230" t="str">
        <f t="shared" si="17"/>
        <v/>
      </c>
      <c r="G75" s="230"/>
      <c r="H75" s="72"/>
      <c r="I75" s="42"/>
      <c r="J75" s="230" t="str">
        <f>IF(ISBLANK(I75),"",VLOOKUP(I75,女,18,FALSE)&amp;" ・ "&amp;VLOOKUP(I75,女,4,FALSE))</f>
        <v/>
      </c>
      <c r="K75" s="230"/>
      <c r="L75" s="126"/>
      <c r="M75" s="47"/>
      <c r="N75" s="231" t="str">
        <f t="shared" si="19"/>
        <v/>
      </c>
      <c r="O75" s="232"/>
      <c r="P75" s="233"/>
      <c r="Q75" s="105" t="s">
        <v>10</v>
      </c>
      <c r="T75" s="149"/>
      <c r="U75" s="148"/>
      <c r="V75" s="148" t="str">
        <f>IF(W75="","",(SUM(W$10:W75)))</f>
        <v/>
      </c>
      <c r="W75" s="148" t="str">
        <f>IF(AC75=0,"",IF(AC75="","",1))</f>
        <v/>
      </c>
      <c r="X75" s="148">
        <v>1</v>
      </c>
      <c r="Y75" s="148" t="str">
        <f>IF(ISBLANK(M37),"",M37)</f>
        <v/>
      </c>
      <c r="Z75" s="148" t="str">
        <f>IF(ISBLANK(M37),"",VLOOKUP(M37,男,18,FALSE))</f>
        <v/>
      </c>
      <c r="AA75" s="148" t="str">
        <f>IF(ISBLANK(M37),"",VLOOKUP(M37,男,19,FALSE))</f>
        <v/>
      </c>
      <c r="AB75" s="150" t="str">
        <f>IF(ISBLANK(M37),"",VLOOKUP(M37,男,4,FALSE))</f>
        <v/>
      </c>
      <c r="AC75" s="152" t="str">
        <f>IF(Y75="","","二部　・　"&amp;B37)</f>
        <v/>
      </c>
      <c r="AD75" s="148" t="str">
        <f>IF(ISBLANK(Q37),"",Q37)</f>
        <v/>
      </c>
      <c r="AE75" s="148" t="str">
        <f>IF(ISBLANK([1]選手登録!F$8),"",[1]選手登録!F$8)</f>
        <v/>
      </c>
      <c r="AF75" s="148">
        <v>1</v>
      </c>
      <c r="AG75" s="151"/>
      <c r="AH75" s="148"/>
      <c r="AI75" s="148">
        <v>66</v>
      </c>
      <c r="AJ75" s="148" t="str">
        <f>[1]選手登録!F82</f>
        <v/>
      </c>
      <c r="AK75" s="148" t="str">
        <f t="shared" si="20"/>
        <v/>
      </c>
      <c r="AL75" s="148" t="str">
        <f t="shared" ref="AL75:AL89" si="22">IF(AJ75="","",IFERROR(VLOOKUP(AJ75,AT$12:BB$26,8,0),""))</f>
        <v/>
      </c>
      <c r="AM75" s="148" t="str">
        <f t="shared" si="21"/>
        <v/>
      </c>
      <c r="AN75" s="148">
        <f t="shared" ref="AN75:AN89" si="23">COUNT(AK75:AM75)</f>
        <v>0</v>
      </c>
      <c r="AO75" s="148" t="str">
        <f t="shared" si="8"/>
        <v/>
      </c>
    </row>
    <row r="76" spans="1:41" ht="18.75" customHeight="1" x14ac:dyDescent="0.2">
      <c r="A76" s="200" t="s">
        <v>76</v>
      </c>
      <c r="B76" s="298" t="s">
        <v>70</v>
      </c>
      <c r="C76" s="299"/>
      <c r="D76" s="300"/>
      <c r="E76" s="40"/>
      <c r="F76" s="205" t="str">
        <f t="shared" si="17"/>
        <v/>
      </c>
      <c r="G76" s="205"/>
      <c r="H76" s="66"/>
      <c r="I76" s="40"/>
      <c r="J76" s="222" t="str">
        <f t="shared" si="18"/>
        <v/>
      </c>
      <c r="K76" s="222"/>
      <c r="L76" s="71"/>
      <c r="M76" s="40"/>
      <c r="N76" s="206" t="str">
        <f t="shared" si="19"/>
        <v/>
      </c>
      <c r="O76" s="207"/>
      <c r="P76" s="237"/>
      <c r="Q76" s="78"/>
      <c r="R76" s="153"/>
      <c r="T76" s="149"/>
      <c r="U76" s="148"/>
      <c r="V76" s="148" t="str">
        <f>IF(W76="","",(SUM(W$10:W76)))</f>
        <v/>
      </c>
      <c r="W76" s="148" t="str">
        <f>IF(AC76=0,"",IF(AC76="","",1))</f>
        <v/>
      </c>
      <c r="X76" s="148">
        <v>1</v>
      </c>
      <c r="Y76" s="148" t="str">
        <f>IF(ISBLANK(E38),"",E38)</f>
        <v/>
      </c>
      <c r="Z76" s="148" t="str">
        <f>IF(ISBLANK(E38),"",VLOOKUP(E38,男,18,FALSE))</f>
        <v/>
      </c>
      <c r="AA76" s="148" t="str">
        <f>IF(ISBLANK(E38),"",VLOOKUP(E38,男,19,FALSE))</f>
        <v/>
      </c>
      <c r="AB76" s="150" t="str">
        <f>IF(ISBLANK(E38),"",VLOOKUP(E38,男,4,FALSE))</f>
        <v/>
      </c>
      <c r="AC76" s="152" t="str">
        <f>IF(Y76="","","二部　・　"&amp;B38)</f>
        <v/>
      </c>
      <c r="AD76" s="148" t="str">
        <f>IF(ISBLANK(H38),"",H38)</f>
        <v/>
      </c>
      <c r="AE76" s="148" t="str">
        <f>IF(ISBLANK([1]選手登録!F$8),"",[1]選手登録!F$8)</f>
        <v/>
      </c>
      <c r="AF76" s="148">
        <v>1</v>
      </c>
      <c r="AG76" s="151"/>
      <c r="AH76" s="148"/>
      <c r="AI76" s="148">
        <v>67</v>
      </c>
      <c r="AJ76" s="148" t="str">
        <f>[1]選手登録!F83</f>
        <v/>
      </c>
      <c r="AK76" s="148" t="str">
        <f t="shared" si="20"/>
        <v/>
      </c>
      <c r="AL76" s="148" t="str">
        <f t="shared" si="22"/>
        <v/>
      </c>
      <c r="AM76" s="148" t="str">
        <f t="shared" si="21"/>
        <v/>
      </c>
      <c r="AN76" s="148">
        <f t="shared" si="23"/>
        <v>0</v>
      </c>
      <c r="AO76" s="148" t="str">
        <f t="shared" ref="AO76:AO89" si="24">IF(AN76=0,"",1)</f>
        <v/>
      </c>
    </row>
    <row r="77" spans="1:41" ht="18.75" customHeight="1" x14ac:dyDescent="0.2">
      <c r="A77" s="200"/>
      <c r="B77" s="252" t="s">
        <v>116</v>
      </c>
      <c r="C77" s="253"/>
      <c r="D77" s="254"/>
      <c r="E77" s="40"/>
      <c r="F77" s="205" t="str">
        <f t="shared" si="17"/>
        <v/>
      </c>
      <c r="G77" s="205"/>
      <c r="H77" s="66"/>
      <c r="I77" s="40"/>
      <c r="J77" s="205" t="str">
        <f t="shared" si="18"/>
        <v/>
      </c>
      <c r="K77" s="205"/>
      <c r="L77" s="66"/>
      <c r="M77" s="38"/>
      <c r="N77" s="206" t="str">
        <f t="shared" si="19"/>
        <v/>
      </c>
      <c r="O77" s="207"/>
      <c r="P77" s="237"/>
      <c r="Q77" s="78"/>
      <c r="T77" s="149"/>
      <c r="U77" s="148"/>
      <c r="V77" s="148" t="str">
        <f>IF(W77="","",(SUM(W$10:W77)))</f>
        <v/>
      </c>
      <c r="W77" s="148" t="str">
        <f t="shared" ref="W77:W99" si="25">IF(AC77=0,"",IF(AC77="","",1))</f>
        <v/>
      </c>
      <c r="X77" s="148">
        <v>1</v>
      </c>
      <c r="Y77" s="148" t="str">
        <f>IF(ISBLANK(I38),"",I38)</f>
        <v/>
      </c>
      <c r="Z77" s="148" t="str">
        <f>IF(ISBLANK(I38),"",VLOOKUP(I38,男,18,FALSE))</f>
        <v/>
      </c>
      <c r="AA77" s="148" t="str">
        <f>IF(ISBLANK(I38),"",VLOOKUP(I38,男,19,FALSE))</f>
        <v/>
      </c>
      <c r="AB77" s="150" t="str">
        <f>IF(ISBLANK(I38),"",VLOOKUP(I38,男,4,FALSE))</f>
        <v/>
      </c>
      <c r="AC77" s="152" t="str">
        <f>IF(Y77="","","二部　・　"&amp;B38)</f>
        <v/>
      </c>
      <c r="AD77" s="148" t="str">
        <f>IF(ISBLANK(L38),"",L38)</f>
        <v/>
      </c>
      <c r="AE77" s="148" t="str">
        <f>IF(ISBLANK([1]選手登録!F$8),"",[1]選手登録!F$8)</f>
        <v/>
      </c>
      <c r="AF77" s="148">
        <v>1</v>
      </c>
      <c r="AG77" s="151"/>
      <c r="AH77" s="148"/>
      <c r="AI77" s="148">
        <v>68</v>
      </c>
      <c r="AJ77" s="148" t="str">
        <f>[1]選手登録!F84</f>
        <v/>
      </c>
      <c r="AK77" s="148" t="str">
        <f t="shared" si="20"/>
        <v/>
      </c>
      <c r="AL77" s="148" t="str">
        <f t="shared" si="22"/>
        <v/>
      </c>
      <c r="AM77" s="148" t="str">
        <f t="shared" si="21"/>
        <v/>
      </c>
      <c r="AN77" s="148">
        <f t="shared" si="23"/>
        <v>0</v>
      </c>
      <c r="AO77" s="148" t="str">
        <f t="shared" si="24"/>
        <v/>
      </c>
    </row>
    <row r="78" spans="1:41" ht="18.75" customHeight="1" x14ac:dyDescent="0.2">
      <c r="A78" s="200"/>
      <c r="B78" s="234" t="s">
        <v>45</v>
      </c>
      <c r="C78" s="235"/>
      <c r="D78" s="236"/>
      <c r="E78" s="40"/>
      <c r="F78" s="205" t="str">
        <f>IF(ISBLANK(E78),"",VLOOKUP(E78,女,18,FALSE)&amp;" ・ "&amp;VLOOKUP(E78,女,4,FALSE))</f>
        <v/>
      </c>
      <c r="G78" s="205"/>
      <c r="H78" s="66"/>
      <c r="I78" s="40"/>
      <c r="J78" s="205" t="str">
        <f>IF(ISBLANK(I78),"",VLOOKUP(I78,女,18,FALSE)&amp;" ・ "&amp;VLOOKUP(I78,女,4,FALSE))</f>
        <v/>
      </c>
      <c r="K78" s="205"/>
      <c r="L78" s="66"/>
      <c r="M78" s="38"/>
      <c r="N78" s="206" t="str">
        <f>IF(ISBLANK(M78),"",VLOOKUP(M78,女,18,FALSE)&amp;" ・ "&amp;VLOOKUP(M78,女,4,FALSE))</f>
        <v/>
      </c>
      <c r="O78" s="207"/>
      <c r="P78" s="237"/>
      <c r="Q78" s="78"/>
      <c r="T78" s="149"/>
      <c r="U78" s="148"/>
      <c r="V78" s="148" t="str">
        <f>IF(W78="","",(SUM(W$10:W78)))</f>
        <v/>
      </c>
      <c r="W78" s="148" t="str">
        <f t="shared" si="25"/>
        <v/>
      </c>
      <c r="X78" s="148">
        <v>1</v>
      </c>
      <c r="Y78" s="148" t="str">
        <f>IF(ISBLANK(M38),"",M38)</f>
        <v/>
      </c>
      <c r="Z78" s="148" t="str">
        <f>IF(ISBLANK(M38),"",VLOOKUP(M38,男,18,FALSE))</f>
        <v/>
      </c>
      <c r="AA78" s="148" t="str">
        <f>IF(ISBLANK(M38),"",VLOOKUP(M38,男,19,FALSE))</f>
        <v/>
      </c>
      <c r="AB78" s="150" t="str">
        <f>IF(ISBLANK(M38),"",VLOOKUP(M38,男,4,FALSE))</f>
        <v/>
      </c>
      <c r="AC78" s="152" t="str">
        <f>IF(Y78="","","二部　・　"&amp;B38)</f>
        <v/>
      </c>
      <c r="AD78" s="148" t="str">
        <f>IF(ISBLANK(Q38),"",Q38)</f>
        <v/>
      </c>
      <c r="AE78" s="148" t="str">
        <f>IF(ISBLANK([1]選手登録!F$8),"",[1]選手登録!F$8)</f>
        <v/>
      </c>
      <c r="AF78" s="148">
        <v>1</v>
      </c>
      <c r="AG78" s="151"/>
      <c r="AH78" s="148"/>
      <c r="AI78" s="148">
        <v>69</v>
      </c>
      <c r="AJ78" s="148" t="str">
        <f>[1]選手登録!F85</f>
        <v/>
      </c>
      <c r="AK78" s="148" t="str">
        <f t="shared" si="20"/>
        <v/>
      </c>
      <c r="AL78" s="148" t="str">
        <f t="shared" si="22"/>
        <v/>
      </c>
      <c r="AM78" s="148" t="str">
        <f t="shared" si="21"/>
        <v/>
      </c>
      <c r="AN78" s="148">
        <f t="shared" si="23"/>
        <v>0</v>
      </c>
      <c r="AO78" s="148" t="str">
        <f t="shared" si="24"/>
        <v/>
      </c>
    </row>
    <row r="79" spans="1:41" ht="18.75" customHeight="1" thickBot="1" x14ac:dyDescent="0.25">
      <c r="A79" s="200"/>
      <c r="B79" s="234" t="s">
        <v>117</v>
      </c>
      <c r="C79" s="235"/>
      <c r="D79" s="236"/>
      <c r="E79" s="38"/>
      <c r="F79" s="205" t="str">
        <f t="shared" si="17"/>
        <v/>
      </c>
      <c r="G79" s="205"/>
      <c r="H79" s="66"/>
      <c r="I79" s="38"/>
      <c r="J79" s="205" t="str">
        <f t="shared" si="18"/>
        <v/>
      </c>
      <c r="K79" s="205"/>
      <c r="L79" s="66"/>
      <c r="M79" s="38"/>
      <c r="N79" s="206" t="str">
        <f t="shared" si="19"/>
        <v/>
      </c>
      <c r="O79" s="207"/>
      <c r="P79" s="237"/>
      <c r="Q79" s="78"/>
      <c r="R79" s="153"/>
      <c r="T79" s="149"/>
      <c r="U79" s="148"/>
      <c r="V79" s="148" t="str">
        <f>IF(W79="","",(SUM(W$10:W79)))</f>
        <v/>
      </c>
      <c r="W79" s="148" t="str">
        <f t="shared" si="25"/>
        <v/>
      </c>
      <c r="X79" s="148">
        <v>1</v>
      </c>
      <c r="Y79" s="148" t="str">
        <f>IF(ISBLANK(E39),"",E39)</f>
        <v/>
      </c>
      <c r="Z79" s="148" t="str">
        <f>IF(ISBLANK(E39),"",VLOOKUP(E39,男,18,FALSE))</f>
        <v/>
      </c>
      <c r="AA79" s="148" t="str">
        <f>IF(ISBLANK(E39),"",VLOOKUP(E39,男,19,FALSE))</f>
        <v/>
      </c>
      <c r="AB79" s="150" t="str">
        <f>IF(ISBLANK(E39),"",VLOOKUP(E39,男,4,FALSE))</f>
        <v/>
      </c>
      <c r="AC79" s="152" t="str">
        <f>IF(Y79="","","二部　・　"&amp;B39)</f>
        <v/>
      </c>
      <c r="AD79" s="148" t="str">
        <f>IF(ISBLANK(H39),"",H39)</f>
        <v/>
      </c>
      <c r="AE79" s="148" t="str">
        <f>IF(ISBLANK([1]選手登録!F$8),"",[1]選手登録!F$8)</f>
        <v/>
      </c>
      <c r="AF79" s="148">
        <v>1</v>
      </c>
      <c r="AG79" s="151"/>
      <c r="AH79" s="148"/>
      <c r="AI79" s="148">
        <v>70</v>
      </c>
      <c r="AJ79" s="148" t="str">
        <f>[1]選手登録!F86</f>
        <v/>
      </c>
      <c r="AK79" s="148" t="str">
        <f t="shared" si="20"/>
        <v/>
      </c>
      <c r="AL79" s="148" t="str">
        <f t="shared" si="22"/>
        <v/>
      </c>
      <c r="AM79" s="148" t="str">
        <f t="shared" si="21"/>
        <v/>
      </c>
      <c r="AN79" s="148">
        <f t="shared" si="23"/>
        <v>0</v>
      </c>
      <c r="AO79" s="148" t="str">
        <f t="shared" si="24"/>
        <v/>
      </c>
    </row>
    <row r="80" spans="1:41" ht="18.75" customHeight="1" thickTop="1" thickBot="1" x14ac:dyDescent="0.25">
      <c r="A80" s="200"/>
      <c r="B80" s="238" t="s">
        <v>118</v>
      </c>
      <c r="C80" s="239"/>
      <c r="D80" s="240"/>
      <c r="E80" s="43"/>
      <c r="F80" s="255" t="str">
        <f t="shared" si="17"/>
        <v/>
      </c>
      <c r="G80" s="255"/>
      <c r="H80" s="68"/>
      <c r="I80" s="43"/>
      <c r="J80" s="255" t="str">
        <f t="shared" si="18"/>
        <v/>
      </c>
      <c r="K80" s="255"/>
      <c r="L80" s="55"/>
      <c r="M80" s="43"/>
      <c r="N80" s="256" t="str">
        <f t="shared" si="19"/>
        <v/>
      </c>
      <c r="O80" s="257"/>
      <c r="P80" s="258"/>
      <c r="Q80" s="56"/>
      <c r="T80" s="149"/>
      <c r="U80" s="148"/>
      <c r="V80" s="148" t="str">
        <f>IF(W80="","",(SUM(W$10:W80)))</f>
        <v/>
      </c>
      <c r="W80" s="148" t="str">
        <f t="shared" si="25"/>
        <v/>
      </c>
      <c r="X80" s="148">
        <v>1</v>
      </c>
      <c r="Y80" s="148" t="str">
        <f>IF(ISBLANK(I39),"",I39)</f>
        <v/>
      </c>
      <c r="Z80" s="148" t="str">
        <f>IF(ISBLANK(I39),"",VLOOKUP(I39,男,18,FALSE))</f>
        <v/>
      </c>
      <c r="AA80" s="148" t="str">
        <f>IF(ISBLANK(I39),"",VLOOKUP(I39,男,19,FALSE))</f>
        <v/>
      </c>
      <c r="AB80" s="150" t="str">
        <f>IF(ISBLANK(I39),"",VLOOKUP(I39,男,4,FALSE))</f>
        <v/>
      </c>
      <c r="AC80" s="152" t="str">
        <f>IF(Y80="","","二部　・　"&amp;B39)</f>
        <v/>
      </c>
      <c r="AD80" s="148" t="str">
        <f>IF(ISBLANK(L39),"",L39)</f>
        <v/>
      </c>
      <c r="AE80" s="148" t="str">
        <f>IF(ISBLANK([1]選手登録!F$8),"",[1]選手登録!F$8)</f>
        <v/>
      </c>
      <c r="AF80" s="148">
        <v>1</v>
      </c>
      <c r="AG80" s="151"/>
      <c r="AH80" s="148"/>
      <c r="AI80" s="148">
        <v>71</v>
      </c>
      <c r="AJ80" s="148" t="str">
        <f>[1]選手登録!F87</f>
        <v/>
      </c>
      <c r="AK80" s="148" t="str">
        <f t="shared" si="20"/>
        <v/>
      </c>
      <c r="AL80" s="148" t="str">
        <f t="shared" si="22"/>
        <v/>
      </c>
      <c r="AM80" s="148" t="str">
        <f t="shared" si="21"/>
        <v/>
      </c>
      <c r="AN80" s="148">
        <f t="shared" si="23"/>
        <v>0</v>
      </c>
      <c r="AO80" s="148" t="str">
        <f t="shared" si="24"/>
        <v/>
      </c>
    </row>
    <row r="81" spans="1:54" ht="18.75" customHeight="1" thickTop="1" x14ac:dyDescent="0.2">
      <c r="A81" s="200"/>
      <c r="B81" s="238"/>
      <c r="C81" s="239"/>
      <c r="D81" s="240"/>
      <c r="E81" s="40"/>
      <c r="F81" s="222" t="str">
        <f t="shared" si="17"/>
        <v/>
      </c>
      <c r="G81" s="222"/>
      <c r="H81" s="54"/>
      <c r="I81" s="40"/>
      <c r="J81" s="222" t="str">
        <f t="shared" si="18"/>
        <v/>
      </c>
      <c r="K81" s="222"/>
      <c r="L81" s="53"/>
      <c r="M81" s="40"/>
      <c r="N81" s="259" t="str">
        <f t="shared" si="19"/>
        <v/>
      </c>
      <c r="O81" s="260"/>
      <c r="P81" s="261"/>
      <c r="Q81" s="57"/>
      <c r="R81" s="153"/>
      <c r="T81" s="149"/>
      <c r="U81" s="148"/>
      <c r="V81" s="148" t="str">
        <f>IF(W81="","",(SUM(W$10:W81)))</f>
        <v/>
      </c>
      <c r="W81" s="148" t="str">
        <f t="shared" si="25"/>
        <v/>
      </c>
      <c r="X81" s="148">
        <v>1</v>
      </c>
      <c r="Y81" s="148" t="str">
        <f>IF(ISBLANK(M39),"",M39)</f>
        <v/>
      </c>
      <c r="Z81" s="148" t="str">
        <f>IF(ISBLANK(M39),"",VLOOKUP(M39,男,18,FALSE))</f>
        <v/>
      </c>
      <c r="AA81" s="148" t="str">
        <f>IF(ISBLANK(M39),"",VLOOKUP(M39,男,19,FALSE))</f>
        <v/>
      </c>
      <c r="AB81" s="150" t="str">
        <f>IF(ISBLANK(M39),"",VLOOKUP(M39,男,4,FALSE))</f>
        <v/>
      </c>
      <c r="AC81" s="152" t="str">
        <f>IF(Y81="","","二部　・　"&amp;B39)</f>
        <v/>
      </c>
      <c r="AD81" s="148" t="str">
        <f>IF(ISBLANK(Q39),"",Q39)</f>
        <v/>
      </c>
      <c r="AE81" s="148" t="str">
        <f>IF(ISBLANK([1]選手登録!F$8),"",[1]選手登録!F$8)</f>
        <v/>
      </c>
      <c r="AF81" s="148">
        <v>1</v>
      </c>
      <c r="AG81" s="151"/>
      <c r="AH81" s="148"/>
      <c r="AI81" s="148">
        <v>72</v>
      </c>
      <c r="AJ81" s="148" t="str">
        <f>[1]選手登録!F88</f>
        <v/>
      </c>
      <c r="AK81" s="148" t="str">
        <f t="shared" si="20"/>
        <v/>
      </c>
      <c r="AL81" s="148" t="str">
        <f t="shared" si="22"/>
        <v/>
      </c>
      <c r="AM81" s="148" t="str">
        <f t="shared" si="21"/>
        <v/>
      </c>
      <c r="AN81" s="148">
        <f t="shared" si="23"/>
        <v>0</v>
      </c>
      <c r="AO81" s="148" t="str">
        <f t="shared" si="24"/>
        <v/>
      </c>
    </row>
    <row r="82" spans="1:54" ht="18.75" customHeight="1" x14ac:dyDescent="0.2">
      <c r="A82" s="200"/>
      <c r="B82" s="234" t="s">
        <v>19</v>
      </c>
      <c r="C82" s="235"/>
      <c r="D82" s="236"/>
      <c r="E82" s="38"/>
      <c r="F82" s="205" t="str">
        <f t="shared" si="17"/>
        <v/>
      </c>
      <c r="G82" s="205"/>
      <c r="H82" s="66"/>
      <c r="I82" s="38"/>
      <c r="J82" s="205" t="str">
        <f t="shared" si="18"/>
        <v/>
      </c>
      <c r="K82" s="205"/>
      <c r="L82" s="66"/>
      <c r="M82" s="38"/>
      <c r="N82" s="206" t="str">
        <f t="shared" si="19"/>
        <v/>
      </c>
      <c r="O82" s="207"/>
      <c r="P82" s="237"/>
      <c r="Q82" s="78"/>
      <c r="T82" s="149"/>
      <c r="U82" s="148"/>
      <c r="V82" s="148" t="str">
        <f>IF(W82="","",(SUM(W$10:W82)))</f>
        <v/>
      </c>
      <c r="W82" s="148" t="str">
        <f t="shared" si="25"/>
        <v/>
      </c>
      <c r="X82" s="148">
        <v>1</v>
      </c>
      <c r="Y82" s="148" t="str">
        <f>IF(ISBLANK(E40),"",E40)</f>
        <v/>
      </c>
      <c r="Z82" s="148" t="str">
        <f>IF(ISBLANK(E40),"",VLOOKUP(E40,男,18,FALSE))</f>
        <v/>
      </c>
      <c r="AA82" s="148" t="str">
        <f>IF(ISBLANK(E40),"",VLOOKUP(E40,男,19,FALSE))</f>
        <v/>
      </c>
      <c r="AB82" s="150" t="str">
        <f>IF(ISBLANK(E40),"",VLOOKUP(E40,男,4,FALSE))</f>
        <v/>
      </c>
      <c r="AC82" s="152" t="str">
        <f>IF(Y82="","","二部　・　"&amp;B40)</f>
        <v/>
      </c>
      <c r="AD82" s="148" t="str">
        <f>IF(ISBLANK(H40),"",H40)</f>
        <v/>
      </c>
      <c r="AE82" s="148" t="str">
        <f>IF(ISBLANK([1]選手登録!F$8),"",[1]選手登録!F$8)</f>
        <v/>
      </c>
      <c r="AF82" s="148">
        <v>1</v>
      </c>
      <c r="AG82" s="151"/>
      <c r="AH82" s="148"/>
      <c r="AI82" s="148">
        <v>73</v>
      </c>
      <c r="AJ82" s="148" t="str">
        <f>[1]選手登録!F89</f>
        <v/>
      </c>
      <c r="AK82" s="148" t="str">
        <f t="shared" si="20"/>
        <v/>
      </c>
      <c r="AL82" s="148" t="str">
        <f t="shared" si="22"/>
        <v/>
      </c>
      <c r="AM82" s="148" t="str">
        <f t="shared" si="21"/>
        <v/>
      </c>
      <c r="AN82" s="148">
        <f t="shared" si="23"/>
        <v>0</v>
      </c>
      <c r="AO82" s="148" t="str">
        <f t="shared" si="24"/>
        <v/>
      </c>
    </row>
    <row r="83" spans="1:54" ht="18.75" customHeight="1" x14ac:dyDescent="0.2">
      <c r="A83" s="200"/>
      <c r="B83" s="234" t="s">
        <v>20</v>
      </c>
      <c r="C83" s="235"/>
      <c r="D83" s="236"/>
      <c r="E83" s="38"/>
      <c r="F83" s="205" t="str">
        <f t="shared" si="17"/>
        <v/>
      </c>
      <c r="G83" s="205"/>
      <c r="H83" s="66"/>
      <c r="I83" s="38"/>
      <c r="J83" s="205" t="str">
        <f t="shared" si="18"/>
        <v/>
      </c>
      <c r="K83" s="205"/>
      <c r="L83" s="66"/>
      <c r="M83" s="38"/>
      <c r="N83" s="206" t="str">
        <f t="shared" si="19"/>
        <v/>
      </c>
      <c r="O83" s="207"/>
      <c r="P83" s="237"/>
      <c r="Q83" s="78"/>
      <c r="R83" s="153"/>
      <c r="T83" s="149"/>
      <c r="U83" s="148"/>
      <c r="V83" s="148" t="str">
        <f>IF(W83="","",(SUM(W$10:W83)))</f>
        <v/>
      </c>
      <c r="W83" s="148" t="str">
        <f t="shared" si="25"/>
        <v/>
      </c>
      <c r="X83" s="148">
        <v>1</v>
      </c>
      <c r="Y83" s="148" t="str">
        <f>IF(ISBLANK(I40),"",I40)</f>
        <v/>
      </c>
      <c r="Z83" s="148" t="str">
        <f>IF(ISBLANK(I40),"",VLOOKUP(I40,男,18,FALSE))</f>
        <v/>
      </c>
      <c r="AA83" s="148" t="str">
        <f>IF(ISBLANK(I40),"",VLOOKUP(I40,男,19,FALSE))</f>
        <v/>
      </c>
      <c r="AB83" s="150" t="str">
        <f>IF(ISBLANK(I40),"",VLOOKUP(I40,男,4,FALSE))</f>
        <v/>
      </c>
      <c r="AC83" s="152" t="str">
        <f>IF(Y83="","","二部　・　"&amp;B40)</f>
        <v/>
      </c>
      <c r="AD83" s="148" t="str">
        <f>IF(ISBLANK(L40),"",L40)</f>
        <v/>
      </c>
      <c r="AE83" s="148" t="str">
        <f>IF(ISBLANK([1]選手登録!F$8),"",[1]選手登録!F$8)</f>
        <v/>
      </c>
      <c r="AF83" s="148">
        <v>1</v>
      </c>
      <c r="AG83" s="151"/>
      <c r="AH83" s="148"/>
      <c r="AI83" s="148">
        <v>74</v>
      </c>
      <c r="AJ83" s="148" t="str">
        <f>[1]選手登録!F90</f>
        <v/>
      </c>
      <c r="AK83" s="148" t="str">
        <f t="shared" si="20"/>
        <v/>
      </c>
      <c r="AL83" s="148" t="str">
        <f t="shared" si="22"/>
        <v/>
      </c>
      <c r="AM83" s="148" t="str">
        <f t="shared" si="21"/>
        <v/>
      </c>
      <c r="AN83" s="148">
        <f t="shared" si="23"/>
        <v>0</v>
      </c>
      <c r="AO83" s="148" t="str">
        <f t="shared" si="24"/>
        <v/>
      </c>
    </row>
    <row r="84" spans="1:54" ht="18.75" customHeight="1" thickBot="1" x14ac:dyDescent="0.25">
      <c r="A84" s="200"/>
      <c r="B84" s="226" t="s">
        <v>21</v>
      </c>
      <c r="C84" s="227"/>
      <c r="D84" s="228"/>
      <c r="E84" s="41"/>
      <c r="F84" s="229" t="str">
        <f t="shared" si="17"/>
        <v/>
      </c>
      <c r="G84" s="229"/>
      <c r="H84" s="82"/>
      <c r="I84" s="41"/>
      <c r="J84" s="229" t="str">
        <f t="shared" si="18"/>
        <v/>
      </c>
      <c r="K84" s="229"/>
      <c r="L84" s="67"/>
      <c r="M84" s="41"/>
      <c r="N84" s="304" t="str">
        <f t="shared" si="19"/>
        <v/>
      </c>
      <c r="O84" s="305"/>
      <c r="P84" s="306"/>
      <c r="Q84" s="83"/>
      <c r="T84" s="149"/>
      <c r="U84" s="148"/>
      <c r="V84" s="148" t="str">
        <f>IF(W84="","",(SUM(W$10:W84)))</f>
        <v/>
      </c>
      <c r="W84" s="148" t="str">
        <f t="shared" si="25"/>
        <v/>
      </c>
      <c r="X84" s="148">
        <v>1</v>
      </c>
      <c r="Y84" s="148" t="str">
        <f>IF(ISBLANK(M40),"",M40)</f>
        <v/>
      </c>
      <c r="Z84" s="148" t="str">
        <f>IF(ISBLANK(M40),"",VLOOKUP(M40,男,18,FALSE))</f>
        <v/>
      </c>
      <c r="AA84" s="148" t="str">
        <f>IF(ISBLANK(M40),"",VLOOKUP(M40,男,19,FALSE))</f>
        <v/>
      </c>
      <c r="AB84" s="150" t="str">
        <f>IF(ISBLANK(M40),"",VLOOKUP(M40,男,4,FALSE))</f>
        <v/>
      </c>
      <c r="AC84" s="152" t="str">
        <f>IF(Y84="","","二部　・　"&amp;B40)</f>
        <v/>
      </c>
      <c r="AD84" s="148" t="str">
        <f>IF(ISBLANK(Q40),"",Q40)</f>
        <v/>
      </c>
      <c r="AE84" s="148" t="str">
        <f>IF(ISBLANK([1]選手登録!F$8),"",[1]選手登録!F$8)</f>
        <v/>
      </c>
      <c r="AF84" s="148">
        <v>1</v>
      </c>
      <c r="AG84" s="151"/>
      <c r="AH84" s="148"/>
      <c r="AI84" s="148">
        <v>75</v>
      </c>
      <c r="AJ84" s="148" t="str">
        <f>[1]選手登録!F91</f>
        <v/>
      </c>
      <c r="AK84" s="148" t="str">
        <f t="shared" si="20"/>
        <v/>
      </c>
      <c r="AL84" s="148" t="str">
        <f t="shared" si="22"/>
        <v/>
      </c>
      <c r="AM84" s="148" t="str">
        <f t="shared" si="21"/>
        <v/>
      </c>
      <c r="AN84" s="148">
        <f t="shared" si="23"/>
        <v>0</v>
      </c>
      <c r="AO84" s="148" t="str">
        <f t="shared" si="24"/>
        <v/>
      </c>
    </row>
    <row r="85" spans="1:54" ht="18.75" customHeight="1" thickTop="1" x14ac:dyDescent="0.2">
      <c r="A85" s="310" t="s">
        <v>46</v>
      </c>
      <c r="B85" s="311" t="s">
        <v>103</v>
      </c>
      <c r="C85" s="312"/>
      <c r="D85" s="313"/>
      <c r="E85" s="65"/>
      <c r="F85" s="314" t="str">
        <f>IF(ISBLANK(E85),"",VLOOKUP(E85,女,18,FALSE)&amp;" ・ "&amp;VLOOKUP(E85,女,4,FALSE))</f>
        <v/>
      </c>
      <c r="G85" s="314"/>
      <c r="H85" s="81"/>
      <c r="I85" s="65"/>
      <c r="J85" s="314" t="str">
        <f>IF(ISBLANK(I85),"",VLOOKUP(I85,女,18,FALSE)&amp;" ・ "&amp;VLOOKUP(I85,女,4,FALSE))</f>
        <v/>
      </c>
      <c r="K85" s="314"/>
      <c r="L85" s="81"/>
      <c r="M85" s="65"/>
      <c r="N85" s="315" t="str">
        <f>IF(ISBLANK(M85),"",VLOOKUP(M85,女,18,FALSE)&amp;" ・ "&amp;VLOOKUP(M85,女,4,FALSE))</f>
        <v/>
      </c>
      <c r="O85" s="316"/>
      <c r="P85" s="317"/>
      <c r="Q85" s="84"/>
      <c r="S85" s="143"/>
      <c r="T85" s="149"/>
      <c r="U85" s="148"/>
      <c r="V85" s="148" t="str">
        <f>IF(W85="","",(SUM(W$10:W85)))</f>
        <v/>
      </c>
      <c r="W85" s="148" t="str">
        <f t="shared" si="25"/>
        <v/>
      </c>
      <c r="X85" s="148">
        <v>1</v>
      </c>
      <c r="Y85" s="148" t="str">
        <f>IF(ISBLANK(E41),"",E41)</f>
        <v/>
      </c>
      <c r="Z85" s="148" t="str">
        <f>IF(ISBLANK(E41),"",VLOOKUP(E41,男,18,FALSE))</f>
        <v/>
      </c>
      <c r="AA85" s="148" t="str">
        <f>IF(ISBLANK(E41),"",VLOOKUP(E41,男,19,FALSE))</f>
        <v/>
      </c>
      <c r="AB85" s="150" t="str">
        <f>IF(ISBLANK(E41),"",VLOOKUP(E41,男,4,FALSE))</f>
        <v/>
      </c>
      <c r="AC85" s="152" t="str">
        <f>IF(Y85="","","二部　・　"&amp;B41)</f>
        <v/>
      </c>
      <c r="AD85" s="148" t="str">
        <f>IF(ISBLANK(H41),"",H41)</f>
        <v/>
      </c>
      <c r="AE85" s="148" t="str">
        <f>IF(ISBLANK([1]選手登録!F$8),"",[1]選手登録!F$8)</f>
        <v/>
      </c>
      <c r="AF85" s="148">
        <v>1</v>
      </c>
      <c r="AG85" s="151"/>
      <c r="AH85" s="148"/>
      <c r="AI85" s="148">
        <v>76</v>
      </c>
      <c r="AJ85" s="148" t="str">
        <f>[1]選手登録!F92</f>
        <v/>
      </c>
      <c r="AK85" s="148" t="str">
        <f t="shared" si="20"/>
        <v/>
      </c>
      <c r="AL85" s="148" t="str">
        <f t="shared" si="22"/>
        <v/>
      </c>
      <c r="AM85" s="148" t="str">
        <f t="shared" si="21"/>
        <v/>
      </c>
      <c r="AN85" s="148">
        <f t="shared" si="23"/>
        <v>0</v>
      </c>
      <c r="AO85" s="148" t="str">
        <f t="shared" si="24"/>
        <v/>
      </c>
    </row>
    <row r="86" spans="1:54" ht="18.75" customHeight="1" x14ac:dyDescent="0.2">
      <c r="A86" s="279"/>
      <c r="B86" s="318" t="s">
        <v>119</v>
      </c>
      <c r="C86" s="319"/>
      <c r="D86" s="320"/>
      <c r="E86" s="38"/>
      <c r="F86" s="205" t="str">
        <f>IF(ISBLANK(E86),"",VLOOKUP(E86,女,18,FALSE)&amp;" ・ "&amp;VLOOKUP(E86,女,4,FALSE))</f>
        <v/>
      </c>
      <c r="G86" s="205"/>
      <c r="H86" s="66"/>
      <c r="I86" s="40"/>
      <c r="J86" s="205" t="str">
        <f>IF(ISBLANK(I86),"",VLOOKUP(I86,女,18,FALSE)&amp;" ・ "&amp;VLOOKUP(I86,女,4,FALSE))</f>
        <v/>
      </c>
      <c r="K86" s="205"/>
      <c r="L86" s="66"/>
      <c r="M86" s="40"/>
      <c r="N86" s="206" t="str">
        <f>IF(ISBLANK(M86),"",VLOOKUP(M86,女,18,FALSE)&amp;" ・ "&amp;VLOOKUP(M86,女,4,FALSE))</f>
        <v/>
      </c>
      <c r="O86" s="207"/>
      <c r="P86" s="237"/>
      <c r="Q86" s="78"/>
      <c r="S86" s="143"/>
      <c r="T86" s="149"/>
      <c r="U86" s="148"/>
      <c r="V86" s="148" t="str">
        <f>IF(W86="","",(SUM(W$10:W86)))</f>
        <v/>
      </c>
      <c r="W86" s="148" t="str">
        <f t="shared" si="25"/>
        <v/>
      </c>
      <c r="X86" s="148">
        <v>1</v>
      </c>
      <c r="Y86" s="148" t="str">
        <f>IF(ISBLANK(I41),"",I41)</f>
        <v/>
      </c>
      <c r="Z86" s="148" t="str">
        <f>IF(ISBLANK(I41),"",VLOOKUP(I41,男,18,FALSE))</f>
        <v/>
      </c>
      <c r="AA86" s="148" t="str">
        <f>IF(ISBLANK(I41),"",VLOOKUP(I41,男,19,FALSE))</f>
        <v/>
      </c>
      <c r="AB86" s="150" t="str">
        <f>IF(ISBLANK(I41),"",VLOOKUP(I41,男,4,FALSE))</f>
        <v/>
      </c>
      <c r="AC86" s="152" t="str">
        <f>IF(Y86="","","二部　・　"&amp;B41)</f>
        <v/>
      </c>
      <c r="AD86" s="148" t="str">
        <f>IF(ISBLANK(L41),"",L41)</f>
        <v/>
      </c>
      <c r="AE86" s="148" t="str">
        <f>IF(ISBLANK([1]選手登録!F$8),"",[1]選手登録!F$8)</f>
        <v/>
      </c>
      <c r="AF86" s="148">
        <v>1</v>
      </c>
      <c r="AG86" s="151"/>
      <c r="AH86" s="148"/>
      <c r="AI86" s="148">
        <v>77</v>
      </c>
      <c r="AJ86" s="148" t="str">
        <f>[1]選手登録!F93</f>
        <v/>
      </c>
      <c r="AK86" s="148" t="str">
        <f t="shared" si="20"/>
        <v/>
      </c>
      <c r="AL86" s="148" t="str">
        <f t="shared" si="22"/>
        <v/>
      </c>
      <c r="AM86" s="148" t="str">
        <f t="shared" si="21"/>
        <v/>
      </c>
      <c r="AN86" s="148">
        <f t="shared" si="23"/>
        <v>0</v>
      </c>
      <c r="AO86" s="148" t="str">
        <f t="shared" si="24"/>
        <v/>
      </c>
    </row>
    <row r="87" spans="1:54" ht="18.75" customHeight="1" thickBot="1" x14ac:dyDescent="0.25">
      <c r="A87" s="280"/>
      <c r="B87" s="301" t="s">
        <v>105</v>
      </c>
      <c r="C87" s="302"/>
      <c r="D87" s="303"/>
      <c r="E87" s="42"/>
      <c r="F87" s="230" t="str">
        <f>IF(ISBLANK(E87),"",VLOOKUP(E87,女,18,FALSE)&amp;" ・ "&amp;VLOOKUP(E87,女,4,FALSE))</f>
        <v/>
      </c>
      <c r="G87" s="230"/>
      <c r="H87" s="76"/>
      <c r="I87" s="122"/>
      <c r="J87" s="230" t="str">
        <f>IF(ISBLANK(I87),"",VLOOKUP(I87,女,18,FALSE)&amp;" ・ "&amp;VLOOKUP(I87,女,4,FALSE))</f>
        <v/>
      </c>
      <c r="K87" s="230"/>
      <c r="L87" s="76"/>
      <c r="M87" s="42"/>
      <c r="N87" s="231" t="str">
        <f>IF(ISBLANK(M87),"",VLOOKUP(M87,女,18,FALSE)&amp;" ・ "&amp;VLOOKUP(M87,女,4,FALSE))</f>
        <v/>
      </c>
      <c r="O87" s="232"/>
      <c r="P87" s="265"/>
      <c r="Q87" s="80"/>
      <c r="S87" s="143"/>
      <c r="T87" s="149" t="s">
        <v>103</v>
      </c>
      <c r="U87" s="148"/>
      <c r="V87" s="148" t="str">
        <f>IF(W87="","",(SUM(W$10:W87)))</f>
        <v/>
      </c>
      <c r="W87" s="148" t="str">
        <f t="shared" si="25"/>
        <v/>
      </c>
      <c r="X87" s="148">
        <v>1</v>
      </c>
      <c r="Y87" s="148" t="str">
        <f>IF(ISBLANK(M41),"",M41)</f>
        <v/>
      </c>
      <c r="Z87" s="148" t="str">
        <f>IF(ISBLANK(M41),"",VLOOKUP(M41,男,18,FALSE))</f>
        <v/>
      </c>
      <c r="AA87" s="148" t="str">
        <f>IF(ISBLANK(M41),"",VLOOKUP(M41,男,19,FALSE))</f>
        <v/>
      </c>
      <c r="AB87" s="150" t="str">
        <f>IF(ISBLANK(M41),"",VLOOKUP(M41,男,4,FALSE))</f>
        <v/>
      </c>
      <c r="AC87" s="152" t="str">
        <f>IF(Y87="","","二部　・　"&amp;B41)</f>
        <v/>
      </c>
      <c r="AD87" s="148" t="str">
        <f>IF(ISBLANK(Q41),"",Q41)</f>
        <v/>
      </c>
      <c r="AE87" s="148" t="str">
        <f>IF(ISBLANK([1]選手登録!F$8),"",[1]選手登録!F$8)</f>
        <v/>
      </c>
      <c r="AF87" s="148">
        <v>1</v>
      </c>
      <c r="AG87" s="151"/>
      <c r="AH87" s="148"/>
      <c r="AI87" s="148">
        <v>78</v>
      </c>
      <c r="AJ87" s="148" t="str">
        <f>[1]選手登録!F94</f>
        <v/>
      </c>
      <c r="AK87" s="148" t="str">
        <f t="shared" si="20"/>
        <v/>
      </c>
      <c r="AL87" s="148" t="str">
        <f t="shared" si="22"/>
        <v/>
      </c>
      <c r="AM87" s="148" t="str">
        <f t="shared" si="21"/>
        <v/>
      </c>
      <c r="AN87" s="148">
        <f t="shared" si="23"/>
        <v>0</v>
      </c>
      <c r="AO87" s="148" t="str">
        <f t="shared" si="24"/>
        <v/>
      </c>
    </row>
    <row r="88" spans="1:54" ht="5.25" customHeight="1" thickBot="1" x14ac:dyDescent="0.25">
      <c r="A88" s="114"/>
      <c r="B88" s="114"/>
      <c r="C88" s="114"/>
      <c r="D88" s="115"/>
      <c r="E88" s="32"/>
      <c r="F88" s="116"/>
      <c r="G88" s="116"/>
      <c r="H88" s="123"/>
      <c r="I88" s="61"/>
      <c r="J88" s="123"/>
      <c r="K88" s="123"/>
      <c r="L88" s="123"/>
      <c r="M88" s="29"/>
      <c r="N88" s="29"/>
      <c r="O88" s="127"/>
      <c r="P88" s="127"/>
      <c r="R88" s="153"/>
      <c r="T88" s="149" t="s">
        <v>119</v>
      </c>
      <c r="U88" s="148"/>
      <c r="V88" s="148" t="str">
        <f>IF(W88="","",(SUM(W$10:W88)))</f>
        <v/>
      </c>
      <c r="W88" s="148" t="str">
        <f t="shared" si="25"/>
        <v/>
      </c>
      <c r="X88" s="148">
        <v>1</v>
      </c>
      <c r="Y88" s="148" t="str">
        <f>IF(ISBLANK(E109),"",E109)</f>
        <v/>
      </c>
      <c r="Z88" s="148" t="str">
        <f>IF(ISBLANK(E109),"",VLOOKUP(E109,男,18,FALSE))</f>
        <v/>
      </c>
      <c r="AA88" s="148" t="str">
        <f>IF(ISBLANK(E109),"",VLOOKUP(E109,男,19,FALSE))</f>
        <v/>
      </c>
      <c r="AB88" s="150" t="str">
        <f>IF(ISBLANK(E109),"",VLOOKUP(E109,男,4,FALSE))</f>
        <v/>
      </c>
      <c r="AC88" s="152" t="str">
        <f>IF(Y88="","","二部　・　"&amp;B109)</f>
        <v/>
      </c>
      <c r="AD88" s="148" t="str">
        <f>IF(ISBLANK(H109),"",H109)</f>
        <v/>
      </c>
      <c r="AE88" s="148" t="str">
        <f>IF(ISBLANK([1]選手登録!F$8),"",[1]選手登録!F$8)</f>
        <v/>
      </c>
      <c r="AF88" s="148">
        <v>1</v>
      </c>
      <c r="AG88" s="151"/>
      <c r="AH88" s="148"/>
      <c r="AI88" s="148">
        <v>79</v>
      </c>
      <c r="AJ88" s="148" t="str">
        <f>[1]選手登録!F95</f>
        <v/>
      </c>
      <c r="AK88" s="148" t="str">
        <f t="shared" si="20"/>
        <v/>
      </c>
      <c r="AL88" s="148" t="str">
        <f t="shared" si="22"/>
        <v/>
      </c>
      <c r="AM88" s="148" t="str">
        <f t="shared" si="21"/>
        <v/>
      </c>
      <c r="AN88" s="148">
        <f t="shared" si="23"/>
        <v>0</v>
      </c>
      <c r="AO88" s="148" t="str">
        <f t="shared" si="24"/>
        <v/>
      </c>
    </row>
    <row r="89" spans="1:54" ht="18.75" customHeight="1" thickBot="1" x14ac:dyDescent="0.25">
      <c r="E89" s="288" t="s">
        <v>22</v>
      </c>
      <c r="F89" s="289"/>
      <c r="G89" s="117" t="s">
        <v>23</v>
      </c>
      <c r="H89" s="62" t="str">
        <f>IF(AO$92=0,"名",AO$92&amp;"名")</f>
        <v>名</v>
      </c>
      <c r="I89" s="118" t="s">
        <v>24</v>
      </c>
      <c r="J89" s="62" t="str">
        <f>IF(AO$177=0,"名",AO$177&amp;"名")</f>
        <v>名</v>
      </c>
      <c r="K89" s="119" t="s">
        <v>13</v>
      </c>
      <c r="L89" s="63" t="str">
        <f>IF(AO$179=0,"名",AO$179&amp;"名")</f>
        <v>名</v>
      </c>
      <c r="M89" s="290" t="s">
        <v>42</v>
      </c>
      <c r="N89" s="291"/>
      <c r="O89" s="291"/>
      <c r="P89" s="292" t="str">
        <f>IF(L89="名","        円",AO$179*100&amp;" 円")</f>
        <v xml:space="preserve">        円</v>
      </c>
      <c r="Q89" s="293"/>
      <c r="T89" s="149" t="s">
        <v>105</v>
      </c>
      <c r="U89" s="148"/>
      <c r="V89" s="148" t="str">
        <f>IF(W89="","",(SUM(W$10:W89)))</f>
        <v/>
      </c>
      <c r="W89" s="148" t="str">
        <f t="shared" si="25"/>
        <v/>
      </c>
      <c r="X89" s="148">
        <v>1</v>
      </c>
      <c r="Y89" s="148" t="str">
        <f>IF(ISBLANK(I109),"",I109)</f>
        <v/>
      </c>
      <c r="Z89" s="148" t="str">
        <f>IF(ISBLANK(I109),"",VLOOKUP(I109,男,18,FALSE))</f>
        <v/>
      </c>
      <c r="AA89" s="148" t="str">
        <f>IF(ISBLANK(I109),"",VLOOKUP(I109,男,19,FALSE))</f>
        <v/>
      </c>
      <c r="AB89" s="150" t="str">
        <f>IF(ISBLANK(I109),"",VLOOKUP(I109,男,4,FALSE))</f>
        <v/>
      </c>
      <c r="AC89" s="152" t="str">
        <f>IF(Y89="","","二部　・　"&amp;B109)</f>
        <v/>
      </c>
      <c r="AD89" s="148" t="str">
        <f>IF(ISBLANK(L109),"",L109)</f>
        <v/>
      </c>
      <c r="AE89" s="148" t="str">
        <f>IF(ISBLANK([1]選手登録!F$8),"",[1]選手登録!F$8)</f>
        <v/>
      </c>
      <c r="AF89" s="148">
        <v>1</v>
      </c>
      <c r="AG89" s="151"/>
      <c r="AH89" s="148"/>
      <c r="AI89" s="148">
        <v>80</v>
      </c>
      <c r="AJ89" s="148" t="str">
        <f>[1]選手登録!F96</f>
        <v/>
      </c>
      <c r="AK89" s="148" t="str">
        <f t="shared" si="20"/>
        <v/>
      </c>
      <c r="AL89" s="148" t="str">
        <f t="shared" si="22"/>
        <v/>
      </c>
      <c r="AM89" s="148" t="str">
        <f t="shared" si="21"/>
        <v/>
      </c>
      <c r="AN89" s="148">
        <f t="shared" si="23"/>
        <v>0</v>
      </c>
      <c r="AO89" s="148" t="str">
        <f t="shared" si="24"/>
        <v/>
      </c>
    </row>
    <row r="90" spans="1:54" ht="18.75" customHeight="1" x14ac:dyDescent="0.2">
      <c r="A90" s="30" t="s">
        <v>25</v>
      </c>
      <c r="B90" s="31"/>
      <c r="C90" s="31"/>
      <c r="D90" s="31"/>
      <c r="E90" s="31"/>
      <c r="F90" s="31"/>
      <c r="G90" s="31"/>
      <c r="H90" s="31"/>
      <c r="I90" s="35"/>
      <c r="J90" s="273" t="str">
        <f>IF([1]選手登録!L$6="","",VLOOKUP([1]選手登録!T1,年回,3))</f>
        <v>令和5年度</v>
      </c>
      <c r="K90" s="273"/>
      <c r="L90" s="124" t="str">
        <f>IF(L44="","",L44)</f>
        <v/>
      </c>
      <c r="M90" s="129" t="s">
        <v>26</v>
      </c>
      <c r="N90" s="129"/>
      <c r="O90" s="124" t="str">
        <f>IF(O44="","",O44)</f>
        <v/>
      </c>
      <c r="P90" s="129" t="s">
        <v>27</v>
      </c>
      <c r="R90" s="153"/>
      <c r="T90" s="149" t="s">
        <v>108</v>
      </c>
      <c r="U90" s="148"/>
      <c r="V90" s="148" t="str">
        <f>IF(W90="","",(SUM(W$10:W90)))</f>
        <v/>
      </c>
      <c r="W90" s="148" t="str">
        <f t="shared" si="25"/>
        <v/>
      </c>
      <c r="X90" s="148">
        <v>1</v>
      </c>
      <c r="Y90" s="148" t="str">
        <f>IF(ISBLANK(M109),"",M109)</f>
        <v/>
      </c>
      <c r="Z90" s="148" t="str">
        <f>IF(ISBLANK(M109),"",VLOOKUP(M109,男,18,FALSE))</f>
        <v/>
      </c>
      <c r="AA90" s="148" t="str">
        <f>IF(ISBLANK(M109),"",VLOOKUP(M109,男,19,FALSE))</f>
        <v/>
      </c>
      <c r="AB90" s="150" t="str">
        <f>IF(ISBLANK(M109),"",VLOOKUP(M109,男,4,FALSE))</f>
        <v/>
      </c>
      <c r="AC90" s="152" t="str">
        <f>IF(Y90="","","二部　・　"&amp;B109)</f>
        <v/>
      </c>
      <c r="AD90" s="148" t="str">
        <f>IF(ISBLANK(Q109),"",Q109)</f>
        <v/>
      </c>
      <c r="AE90" s="148" t="str">
        <f>IF(ISBLANK([1]選手登録!F$8),"",[1]選手登録!F$8)</f>
        <v/>
      </c>
      <c r="AF90" s="148">
        <v>1</v>
      </c>
      <c r="AG90" s="151"/>
      <c r="AH90" s="148"/>
      <c r="AI90" s="148"/>
      <c r="AJ90" s="148"/>
      <c r="AK90" s="148"/>
      <c r="AL90" s="148"/>
      <c r="AM90" s="148"/>
      <c r="AN90" s="148"/>
      <c r="AO90" s="148"/>
    </row>
    <row r="91" spans="1:54" ht="18.75" customHeight="1" x14ac:dyDescent="0.2">
      <c r="A91" s="64" t="s">
        <v>28</v>
      </c>
      <c r="B91" s="31"/>
      <c r="C91" s="31"/>
      <c r="D91" s="31"/>
      <c r="E91" s="31"/>
      <c r="F91" s="31"/>
      <c r="G91" s="31"/>
      <c r="H91" s="31"/>
      <c r="I91" s="31"/>
      <c r="J91" s="31"/>
      <c r="K91" s="31"/>
      <c r="L91" s="31"/>
      <c r="M91" s="31"/>
      <c r="N91" s="31"/>
      <c r="O91" s="31"/>
      <c r="P91" s="31"/>
      <c r="T91" s="149" t="s">
        <v>19</v>
      </c>
      <c r="U91" s="148"/>
      <c r="V91" s="148" t="str">
        <f>IF(W91="","",(SUM(W$10:W91)))</f>
        <v/>
      </c>
      <c r="W91" s="148" t="str">
        <f t="shared" si="25"/>
        <v/>
      </c>
      <c r="X91" s="148">
        <v>1</v>
      </c>
      <c r="Y91" s="148" t="str">
        <f>IF(ISBLANK(E110),"",E110)</f>
        <v/>
      </c>
      <c r="Z91" s="148" t="str">
        <f>IF(ISBLANK(E110),"",VLOOKUP(E110,男,18,FALSE))</f>
        <v/>
      </c>
      <c r="AA91" s="148" t="str">
        <f>IF(ISBLANK(E110),"",VLOOKUP(E110,男,19,FALSE))</f>
        <v/>
      </c>
      <c r="AB91" s="150" t="str">
        <f>IF(ISBLANK(E110),"",VLOOKUP(E110,男,4,FALSE))</f>
        <v/>
      </c>
      <c r="AC91" s="152" t="str">
        <f>IF(Y91="","","二部　・　"&amp;B110)</f>
        <v/>
      </c>
      <c r="AD91" s="148" t="str">
        <f>IF(ISBLANK(H110),"",H110)</f>
        <v/>
      </c>
      <c r="AE91" s="148" t="str">
        <f>IF(ISBLANK([1]選手登録!F$8),"",[1]選手登録!F$8)</f>
        <v/>
      </c>
      <c r="AF91" s="148">
        <v>1</v>
      </c>
      <c r="AG91" s="151"/>
      <c r="AH91" s="148"/>
      <c r="AI91" s="148"/>
      <c r="AJ91" s="148"/>
      <c r="AK91" s="148"/>
      <c r="AL91" s="148"/>
      <c r="AM91" s="148"/>
      <c r="AN91" s="148"/>
      <c r="AO91" s="148" t="s">
        <v>120</v>
      </c>
    </row>
    <row r="92" spans="1:54" ht="18.75" customHeight="1" x14ac:dyDescent="0.2">
      <c r="A92" s="64" t="s">
        <v>29</v>
      </c>
      <c r="B92" s="31"/>
      <c r="C92" s="31"/>
      <c r="D92" s="31"/>
      <c r="E92" s="31"/>
      <c r="F92" s="31"/>
      <c r="G92" s="31"/>
      <c r="H92" s="31"/>
      <c r="J92" s="274" t="s">
        <v>30</v>
      </c>
      <c r="K92" s="274"/>
      <c r="L92" s="307" t="str">
        <f>IF(ISBLANK([1]選手登録!G$5),"",VLOOKUP([1]選手登録!G$5,登録,12,0))</f>
        <v/>
      </c>
      <c r="M92" s="307"/>
      <c r="N92" s="307"/>
      <c r="O92" s="307"/>
      <c r="P92" s="307"/>
      <c r="Q92" s="33"/>
      <c r="R92" s="153"/>
      <c r="T92" s="149" t="s">
        <v>20</v>
      </c>
      <c r="U92" s="148"/>
      <c r="V92" s="148" t="str">
        <f>IF(W92="","",(SUM(W$10:W92)))</f>
        <v/>
      </c>
      <c r="W92" s="148" t="str">
        <f t="shared" si="25"/>
        <v/>
      </c>
      <c r="X92" s="148">
        <v>1</v>
      </c>
      <c r="Y92" s="148" t="str">
        <f>IF(ISBLANK(I110),"",I110)</f>
        <v/>
      </c>
      <c r="Z92" s="148" t="str">
        <f>IF(ISBLANK(I110),"",VLOOKUP(I110,男,18,FALSE))</f>
        <v/>
      </c>
      <c r="AA92" s="148" t="str">
        <f>IF(ISBLANK(I110),"",VLOOKUP(I110,男,19,FALSE))</f>
        <v/>
      </c>
      <c r="AB92" s="150" t="str">
        <f>IF(ISBLANK(I110),"",VLOOKUP(I110,男,4,FALSE))</f>
        <v/>
      </c>
      <c r="AC92" s="152" t="str">
        <f>IF(Y92="","","二部　・　"&amp;B110)</f>
        <v/>
      </c>
      <c r="AD92" s="148" t="str">
        <f>IF(ISBLANK(L110),"",L110)</f>
        <v/>
      </c>
      <c r="AE92" s="148" t="str">
        <f>IF(ISBLANK([1]選手登録!F$8),"",[1]選手登録!F$8)</f>
        <v/>
      </c>
      <c r="AF92" s="148">
        <v>1</v>
      </c>
      <c r="AG92" s="151"/>
      <c r="AH92" s="148"/>
      <c r="AI92" s="154"/>
      <c r="AJ92" s="154"/>
      <c r="AK92" s="154">
        <f>COUNT(AK10:AK91)</f>
        <v>0</v>
      </c>
      <c r="AL92" s="154">
        <f>COUNT(AL10:AL91)</f>
        <v>0</v>
      </c>
      <c r="AM92" s="154">
        <f>COUNT(AM10:AM91)</f>
        <v>0</v>
      </c>
      <c r="AN92" s="154"/>
      <c r="AO92" s="154">
        <f>COUNT(AO10:AO90)</f>
        <v>0</v>
      </c>
    </row>
    <row r="93" spans="1:54" ht="18.75" customHeight="1" x14ac:dyDescent="0.2">
      <c r="A93" s="64" t="s">
        <v>39</v>
      </c>
      <c r="B93" s="31"/>
      <c r="C93" s="31"/>
      <c r="D93" s="31"/>
      <c r="E93" s="31"/>
      <c r="F93" s="31"/>
      <c r="G93" s="31"/>
      <c r="H93" s="31"/>
      <c r="J93" s="276" t="s">
        <v>31</v>
      </c>
      <c r="K93" s="276"/>
      <c r="L93" s="321" t="str">
        <f>IF(ISBLANK([1]選手登録!L4),"",[1]選手登録!L4&amp;"  "&amp;[1]選手登録!M4)</f>
        <v/>
      </c>
      <c r="M93" s="321"/>
      <c r="N93" s="321"/>
      <c r="O93" s="321"/>
      <c r="P93" s="321"/>
      <c r="Q93" s="130" t="s">
        <v>32</v>
      </c>
      <c r="T93" s="149" t="s">
        <v>21</v>
      </c>
      <c r="U93" s="148"/>
      <c r="V93" s="148" t="str">
        <f>IF(W93="","",(SUM(W$10:W93)))</f>
        <v/>
      </c>
      <c r="W93" s="148" t="str">
        <f t="shared" si="25"/>
        <v/>
      </c>
      <c r="X93" s="148">
        <v>1</v>
      </c>
      <c r="Y93" s="148" t="str">
        <f>IF(ISBLANK(M110),"",M110)</f>
        <v/>
      </c>
      <c r="Z93" s="148" t="str">
        <f>IF(ISBLANK(M110),"",VLOOKUP(M110,男,18,FALSE))</f>
        <v/>
      </c>
      <c r="AA93" s="148" t="str">
        <f>IF(ISBLANK(M110),"",VLOOKUP(M110,男,19,FALSE))</f>
        <v/>
      </c>
      <c r="AB93" s="150" t="str">
        <f>IF(ISBLANK(M110),"",VLOOKUP(M110,男,4,FALSE))</f>
        <v/>
      </c>
      <c r="AC93" s="152" t="str">
        <f>IF(Y93="","","二部　・　"&amp;B110)</f>
        <v/>
      </c>
      <c r="AD93" s="148" t="str">
        <f>IF(ISBLANK(Q110),"",Q110)</f>
        <v/>
      </c>
      <c r="AE93" s="148" t="str">
        <f>IF(ISBLANK([1]選手登録!F$8),"",[1]選手登録!F$8)</f>
        <v/>
      </c>
      <c r="AF93" s="148">
        <v>1</v>
      </c>
      <c r="AG93" s="151"/>
      <c r="AH93" s="148"/>
      <c r="AI93" s="148"/>
      <c r="AJ93" s="148"/>
      <c r="AK93" s="148"/>
      <c r="AL93" s="148"/>
      <c r="AM93" s="148"/>
      <c r="AN93" s="148"/>
      <c r="AO93" s="148"/>
    </row>
    <row r="94" spans="1:54" ht="18.75" customHeight="1" x14ac:dyDescent="0.15">
      <c r="A94" s="64" t="s">
        <v>121</v>
      </c>
      <c r="G94" s="32"/>
      <c r="H94" s="37" t="s">
        <v>41</v>
      </c>
      <c r="J94" s="276" t="s">
        <v>33</v>
      </c>
      <c r="K94" s="276"/>
      <c r="L94" s="296" t="str">
        <f>IF(ISBLANK([1]選手登録!L5),"",[1]選手登録!L5&amp;"  "&amp;[1]選手登録!M5)</f>
        <v/>
      </c>
      <c r="M94" s="296"/>
      <c r="N94" s="296"/>
      <c r="O94" s="296"/>
      <c r="P94" s="86" t="s">
        <v>49</v>
      </c>
      <c r="Q94" s="85" t="str">
        <f>IF(Q48="","",Q48)</f>
        <v/>
      </c>
      <c r="R94" s="153"/>
      <c r="T94" s="149"/>
      <c r="U94" s="148"/>
      <c r="V94" s="148" t="str">
        <f>IF(W94="","",(SUM(W$10:W94)))</f>
        <v/>
      </c>
      <c r="W94" s="148" t="str">
        <f t="shared" si="25"/>
        <v/>
      </c>
      <c r="X94" s="148">
        <v>1</v>
      </c>
      <c r="Y94" s="148" t="str">
        <f>IF(ISBLANK(E111),"",E111)</f>
        <v/>
      </c>
      <c r="Z94" s="148" t="str">
        <f>IF(ISBLANK(E111),"",VLOOKUP(E111,男,18,FALSE))</f>
        <v/>
      </c>
      <c r="AA94" s="148" t="str">
        <f>IF(ISBLANK(E111),"",VLOOKUP(E111,男,19,FALSE))</f>
        <v/>
      </c>
      <c r="AB94" s="150" t="str">
        <f>IF(ISBLANK(E111),"",VLOOKUP(E111,男,4,FALSE))</f>
        <v/>
      </c>
      <c r="AC94" s="152" t="str">
        <f>IF(Y94="","","二部　・　"&amp;B111)</f>
        <v/>
      </c>
      <c r="AD94" s="148" t="str">
        <f>IF(ISBLANK(H111),"",H111)</f>
        <v/>
      </c>
      <c r="AE94" s="148" t="str">
        <f>IF(ISBLANK([1]選手登録!F$8),"",[1]選手登録!F$8)</f>
        <v/>
      </c>
      <c r="AF94" s="148">
        <v>1</v>
      </c>
      <c r="AG94" s="151"/>
      <c r="AH94" s="148"/>
      <c r="AI94" s="148"/>
      <c r="AJ94" s="148"/>
      <c r="AK94" s="148"/>
      <c r="AL94" s="148"/>
      <c r="AM94" s="148"/>
      <c r="AN94" s="148"/>
      <c r="AO94" s="148"/>
      <c r="AQ94" s="148"/>
    </row>
    <row r="95" spans="1:54" ht="18.75" customHeight="1" x14ac:dyDescent="0.2">
      <c r="A95" s="274" t="s">
        <v>34</v>
      </c>
      <c r="B95" s="274"/>
      <c r="C95" s="274"/>
      <c r="D95" s="274"/>
      <c r="E95" s="308"/>
      <c r="F95" s="308"/>
      <c r="G95" s="308"/>
      <c r="H95" s="85" t="str">
        <f>IF(H49="","",H49)</f>
        <v/>
      </c>
      <c r="J95" s="276" t="s">
        <v>35</v>
      </c>
      <c r="K95" s="276"/>
      <c r="L95" s="309" t="str">
        <f>IF(ISBLANK([1]選手登録!H10),"",[1]選手登録!H10)</f>
        <v/>
      </c>
      <c r="M95" s="309"/>
      <c r="N95" s="309"/>
      <c r="O95" s="309"/>
      <c r="P95" s="309"/>
      <c r="Q95" s="309"/>
      <c r="R95" s="153"/>
      <c r="T95" s="149"/>
      <c r="U95" s="148"/>
      <c r="V95" s="148" t="str">
        <f>IF(W95="","",(SUM(W$10:W95)))</f>
        <v/>
      </c>
      <c r="W95" s="148" t="str">
        <f t="shared" si="25"/>
        <v/>
      </c>
      <c r="X95" s="148">
        <v>1</v>
      </c>
      <c r="Y95" s="148" t="str">
        <f>IF(ISBLANK(I111),"",I111)</f>
        <v/>
      </c>
      <c r="Z95" s="148" t="str">
        <f>IF(ISBLANK(I111),"",VLOOKUP(I111,男,18,FALSE))</f>
        <v/>
      </c>
      <c r="AA95" s="148" t="str">
        <f>IF(ISBLANK(I111),"",VLOOKUP(I111,男,19,FALSE))</f>
        <v/>
      </c>
      <c r="AB95" s="150" t="str">
        <f>IF(ISBLANK(I111),"",VLOOKUP(I111,男,4,FALSE))</f>
        <v/>
      </c>
      <c r="AC95" s="152" t="str">
        <f>IF(Y95="","","二部　・　"&amp;B111)</f>
        <v/>
      </c>
      <c r="AD95" s="148" t="str">
        <f>IF(ISBLANK(L111),"",L111)</f>
        <v/>
      </c>
      <c r="AE95" s="148" t="str">
        <f>IF(ISBLANK([1]選手登録!F$8),"",[1]選手登録!F$8)</f>
        <v/>
      </c>
      <c r="AF95" s="148">
        <v>1</v>
      </c>
      <c r="AG95" s="151"/>
      <c r="AH95" s="148"/>
      <c r="AI95" s="148">
        <v>1</v>
      </c>
      <c r="AJ95" s="148" t="str">
        <f>[1]選手登録!F104</f>
        <v/>
      </c>
      <c r="AK95" s="148" t="str">
        <f t="shared" ref="AK95:AK158" si="26">IF(AJ95="","",IFERROR(VLOOKUP(AJ95,Y$104:AG$133,8,0),""))</f>
        <v/>
      </c>
      <c r="AL95" s="148" t="str">
        <f t="shared" ref="AL95:AL158" si="27">IF(AJ95="","",IFERROR(VLOOKUP(AJ95,AT$95:BB$106,8,0),""))</f>
        <v/>
      </c>
      <c r="AM95" s="148" t="str">
        <f t="shared" ref="AM95:AM158" si="28">IF(AJ95="","",IFERROR(VLOOKUP(AJ95,Y$134:AG$181,8,0),""))</f>
        <v/>
      </c>
      <c r="AN95" s="148">
        <f t="shared" ref="AN95:AN158" si="29">COUNT(AK95:AM95)</f>
        <v>0</v>
      </c>
      <c r="AO95" s="148" t="str">
        <f t="shared" ref="AO95:AO158" si="30">IF(AN95=0,"",1)</f>
        <v/>
      </c>
      <c r="AQ95" s="148"/>
      <c r="AR95" s="148"/>
      <c r="AS95" s="148">
        <v>2</v>
      </c>
      <c r="AT95" s="148" t="str">
        <f t="shared" ref="AT95:AT102" si="31">IF(ISBLANK(M62),"",M62)</f>
        <v/>
      </c>
      <c r="AU95" s="148" t="str">
        <f t="shared" ref="AU95:AU102" si="32">IF(ISBLANK(M62),"",VLOOKUP(M62,女,18,FALSE))</f>
        <v/>
      </c>
      <c r="AV95" s="148" t="str">
        <f t="shared" ref="AV95:AV102" si="33">IF(ISBLANK(M62),"",VLOOKUP(M62,男,19,FALSE))</f>
        <v/>
      </c>
      <c r="AW95" s="150" t="str">
        <f t="shared" ref="AW95:AW102" si="34">IF(ISBLANK(M62),"",VLOOKUP(M62,男,4,FALSE))</f>
        <v/>
      </c>
      <c r="AX95" s="152" t="str">
        <f t="shared" ref="AX95:AX102" si="35">IF(AT95="","","一部　・"&amp;B62&amp;"補欠")</f>
        <v/>
      </c>
      <c r="AY95" s="148"/>
      <c r="AZ95" s="148" t="str">
        <f>IF(ISBLANK([1]選手登録!F$8),"",[1]選手登録!F$8)</f>
        <v/>
      </c>
      <c r="BA95" s="148">
        <v>2</v>
      </c>
      <c r="BB95" s="151"/>
    </row>
    <row r="96" spans="1:54" ht="18.75" customHeight="1" x14ac:dyDescent="0.2">
      <c r="A96" s="276" t="s">
        <v>34</v>
      </c>
      <c r="B96" s="276"/>
      <c r="C96" s="276"/>
      <c r="D96" s="276"/>
      <c r="E96" s="308"/>
      <c r="F96" s="308"/>
      <c r="G96" s="308"/>
      <c r="H96" s="85" t="str">
        <f>IF(H50="","",H50)</f>
        <v/>
      </c>
      <c r="J96" s="276" t="s">
        <v>8</v>
      </c>
      <c r="K96" s="276"/>
      <c r="L96" s="309" t="str">
        <f>IF(ISBLANK([1]選手登録!K10),"   -     -       ",[1]選手登録!K10)</f>
        <v/>
      </c>
      <c r="M96" s="309"/>
      <c r="N96" s="309"/>
      <c r="O96" s="309"/>
      <c r="P96" s="309"/>
      <c r="Q96" s="309"/>
      <c r="R96" s="153"/>
      <c r="T96" s="149"/>
      <c r="U96" s="148"/>
      <c r="V96" s="148" t="str">
        <f>IF(W96="","",(SUM(W$10:W96)))</f>
        <v/>
      </c>
      <c r="W96" s="148" t="str">
        <f t="shared" si="25"/>
        <v/>
      </c>
      <c r="X96" s="148">
        <v>1</v>
      </c>
      <c r="Y96" s="148" t="str">
        <f>IF(ISBLANK(M111),"",M111)</f>
        <v/>
      </c>
      <c r="Z96" s="148" t="str">
        <f>IF(ISBLANK(M111),"",VLOOKUP(M111,男,18,FALSE))</f>
        <v/>
      </c>
      <c r="AA96" s="148" t="str">
        <f>IF(ISBLANK(M111),"",VLOOKUP(M111,男,19,FALSE))</f>
        <v/>
      </c>
      <c r="AB96" s="150" t="str">
        <f>IF(ISBLANK(M111),"",VLOOKUP(M111,男,4,FALSE))</f>
        <v/>
      </c>
      <c r="AC96" s="152" t="str">
        <f>IF(Y96="","","二部　・　"&amp;B111)</f>
        <v/>
      </c>
      <c r="AD96" s="148" t="str">
        <f>IF(ISBLANK(Q111),"",Q111)</f>
        <v/>
      </c>
      <c r="AE96" s="148" t="str">
        <f>IF(ISBLANK([1]選手登録!F$8),"",[1]選手登録!F$8)</f>
        <v/>
      </c>
      <c r="AF96" s="148">
        <v>1</v>
      </c>
      <c r="AG96" s="151"/>
      <c r="AH96" s="148"/>
      <c r="AI96" s="148">
        <v>2</v>
      </c>
      <c r="AJ96" s="148" t="str">
        <f>[1]選手登録!F105</f>
        <v/>
      </c>
      <c r="AK96" s="148" t="str">
        <f t="shared" si="26"/>
        <v/>
      </c>
      <c r="AL96" s="148" t="str">
        <f t="shared" si="27"/>
        <v/>
      </c>
      <c r="AM96" s="148" t="str">
        <f t="shared" si="28"/>
        <v/>
      </c>
      <c r="AN96" s="148">
        <f t="shared" si="29"/>
        <v>0</v>
      </c>
      <c r="AO96" s="148" t="str">
        <f t="shared" si="30"/>
        <v/>
      </c>
      <c r="AQ96" s="148"/>
      <c r="AR96" s="148"/>
      <c r="AS96" s="148">
        <v>2</v>
      </c>
      <c r="AT96" s="148" t="str">
        <f t="shared" si="31"/>
        <v/>
      </c>
      <c r="AU96" s="148" t="str">
        <f t="shared" si="32"/>
        <v/>
      </c>
      <c r="AV96" s="148" t="str">
        <f t="shared" si="33"/>
        <v/>
      </c>
      <c r="AW96" s="150" t="str">
        <f t="shared" si="34"/>
        <v/>
      </c>
      <c r="AX96" s="152" t="str">
        <f t="shared" si="35"/>
        <v/>
      </c>
      <c r="AY96" s="148"/>
      <c r="AZ96" s="148" t="str">
        <f>IF(ISBLANK([1]選手登録!F$8),"",[1]選手登録!F$8)</f>
        <v/>
      </c>
      <c r="BA96" s="148">
        <v>2</v>
      </c>
      <c r="BB96" s="151"/>
    </row>
    <row r="97" spans="1:54" ht="18.75" customHeight="1" x14ac:dyDescent="0.2">
      <c r="A97" s="276" t="s">
        <v>34</v>
      </c>
      <c r="B97" s="276"/>
      <c r="C97" s="276"/>
      <c r="D97" s="276"/>
      <c r="E97" s="308"/>
      <c r="F97" s="308"/>
      <c r="G97" s="308"/>
      <c r="H97" s="85" t="str">
        <f>IF(H51="","",H51)</f>
        <v/>
      </c>
      <c r="J97" s="276" t="s">
        <v>36</v>
      </c>
      <c r="K97" s="276"/>
      <c r="L97" s="294" t="str">
        <f>IF(L51="","",L51)</f>
        <v/>
      </c>
      <c r="M97" s="294"/>
      <c r="N97" s="34"/>
      <c r="O97" s="34"/>
      <c r="P97" s="34"/>
      <c r="Q97" s="34"/>
      <c r="R97" s="153"/>
      <c r="T97" s="149"/>
      <c r="U97" s="148"/>
      <c r="V97" s="148" t="str">
        <f>IF(W97="","",(SUM(W$10:W97)))</f>
        <v/>
      </c>
      <c r="W97" s="148" t="str">
        <f t="shared" si="25"/>
        <v/>
      </c>
      <c r="X97" s="148">
        <v>1</v>
      </c>
      <c r="Y97" s="148" t="str">
        <f>IF(ISBLANK(E112),"",E112)</f>
        <v/>
      </c>
      <c r="Z97" s="148" t="str">
        <f>IF(ISBLANK(E112),"",VLOOKUP(E112,男,18,FALSE))</f>
        <v/>
      </c>
      <c r="AA97" s="148" t="str">
        <f>IF(ISBLANK(E112),"",VLOOKUP(E112,男,19,FALSE))</f>
        <v/>
      </c>
      <c r="AB97" s="150" t="str">
        <f>IF(ISBLANK(E112),"",VLOOKUP(E112,男,4,FALSE))</f>
        <v/>
      </c>
      <c r="AC97" s="152" t="str">
        <f>IF(Y97="","","二部　・　"&amp;B112)</f>
        <v/>
      </c>
      <c r="AD97" s="148" t="str">
        <f>IF(ISBLANK(H112),"",H112)</f>
        <v/>
      </c>
      <c r="AE97" s="148" t="str">
        <f>IF(ISBLANK([1]選手登録!F$8),"",[1]選手登録!F$8)</f>
        <v/>
      </c>
      <c r="AF97" s="148">
        <v>1</v>
      </c>
      <c r="AG97" s="151"/>
      <c r="AH97" s="148"/>
      <c r="AI97" s="148">
        <v>3</v>
      </c>
      <c r="AJ97" s="148" t="str">
        <f>[1]選手登録!F106</f>
        <v/>
      </c>
      <c r="AK97" s="148" t="str">
        <f t="shared" si="26"/>
        <v/>
      </c>
      <c r="AL97" s="148" t="str">
        <f t="shared" si="27"/>
        <v/>
      </c>
      <c r="AM97" s="148" t="str">
        <f t="shared" si="28"/>
        <v/>
      </c>
      <c r="AN97" s="148">
        <f t="shared" si="29"/>
        <v>0</v>
      </c>
      <c r="AO97" s="148" t="str">
        <f t="shared" si="30"/>
        <v/>
      </c>
      <c r="AQ97" s="148"/>
      <c r="AR97" s="148"/>
      <c r="AS97" s="148">
        <v>2</v>
      </c>
      <c r="AT97" s="148" t="str">
        <f t="shared" si="31"/>
        <v/>
      </c>
      <c r="AU97" s="148" t="str">
        <f t="shared" si="32"/>
        <v/>
      </c>
      <c r="AV97" s="148" t="str">
        <f t="shared" si="33"/>
        <v/>
      </c>
      <c r="AW97" s="150" t="str">
        <f t="shared" si="34"/>
        <v/>
      </c>
      <c r="AX97" s="152" t="str">
        <f t="shared" si="35"/>
        <v/>
      </c>
      <c r="AY97" s="148"/>
      <c r="AZ97" s="148" t="str">
        <f>IF(ISBLANK([1]選手登録!F$8),"",[1]選手登録!F$8)</f>
        <v/>
      </c>
      <c r="BA97" s="148">
        <v>2</v>
      </c>
      <c r="BB97" s="151"/>
    </row>
    <row r="98" spans="1:54" ht="6.75" customHeight="1" x14ac:dyDescent="0.2">
      <c r="D98" s="127"/>
      <c r="E98" s="127"/>
      <c r="F98" s="127"/>
      <c r="S98" s="143"/>
      <c r="T98" s="149"/>
      <c r="U98" s="148"/>
      <c r="V98" s="148" t="str">
        <f>IF(W98="","",(SUM(W$10:W98)))</f>
        <v/>
      </c>
      <c r="W98" s="148" t="str">
        <f t="shared" si="25"/>
        <v/>
      </c>
      <c r="X98" s="148">
        <v>1</v>
      </c>
      <c r="Y98" s="148" t="str">
        <f>IF(ISBLANK(I112),"",I112)</f>
        <v/>
      </c>
      <c r="Z98" s="148" t="str">
        <f>IF(ISBLANK(I112),"",VLOOKUP(I112,男,18,FALSE))</f>
        <v/>
      </c>
      <c r="AA98" s="148" t="str">
        <f>IF(ISBLANK(I112),"",VLOOKUP(I112,男,19,FALSE))</f>
        <v/>
      </c>
      <c r="AB98" s="150" t="str">
        <f>IF(ISBLANK(I112),"",VLOOKUP(I112,男,4,FALSE))</f>
        <v/>
      </c>
      <c r="AC98" s="152" t="str">
        <f>IF(Y98="","","二部　・　"&amp;B112)</f>
        <v/>
      </c>
      <c r="AD98" s="148" t="str">
        <f>IF(ISBLANK(L112),"",L112)</f>
        <v/>
      </c>
      <c r="AE98" s="148" t="str">
        <f>IF(ISBLANK([1]選手登録!F$8),"",[1]選手登録!F$8)</f>
        <v/>
      </c>
      <c r="AF98" s="148">
        <v>1</v>
      </c>
      <c r="AG98" s="151"/>
      <c r="AH98" s="148"/>
      <c r="AI98" s="148">
        <v>4</v>
      </c>
      <c r="AJ98" s="148" t="str">
        <f>[1]選手登録!F107</f>
        <v/>
      </c>
      <c r="AK98" s="148" t="str">
        <f t="shared" si="26"/>
        <v/>
      </c>
      <c r="AL98" s="148" t="str">
        <f t="shared" si="27"/>
        <v/>
      </c>
      <c r="AM98" s="148" t="str">
        <f t="shared" si="28"/>
        <v/>
      </c>
      <c r="AN98" s="148">
        <f t="shared" si="29"/>
        <v>0</v>
      </c>
      <c r="AO98" s="148" t="str">
        <f t="shared" si="30"/>
        <v/>
      </c>
      <c r="AQ98" s="148"/>
      <c r="AR98" s="148"/>
      <c r="AS98" s="148">
        <v>2</v>
      </c>
      <c r="AT98" s="148" t="str">
        <f t="shared" si="31"/>
        <v/>
      </c>
      <c r="AU98" s="148" t="str">
        <f t="shared" si="32"/>
        <v/>
      </c>
      <c r="AV98" s="148" t="str">
        <f t="shared" si="33"/>
        <v/>
      </c>
      <c r="AW98" s="150" t="str">
        <f t="shared" si="34"/>
        <v/>
      </c>
      <c r="AX98" s="152" t="str">
        <f t="shared" si="35"/>
        <v/>
      </c>
      <c r="AY98" s="148"/>
      <c r="AZ98" s="148" t="str">
        <f>IF(ISBLANK([1]選手登録!F$8),"",[1]選手登録!F$8)</f>
        <v/>
      </c>
      <c r="BA98" s="148">
        <v>2</v>
      </c>
      <c r="BB98" s="151"/>
    </row>
    <row r="99" spans="1:54" ht="18.75" customHeight="1" x14ac:dyDescent="0.2">
      <c r="S99" s="143"/>
      <c r="T99" s="149"/>
      <c r="U99" s="148"/>
      <c r="V99" s="148" t="str">
        <f>IF(W99="","",(SUM(W$10:W99)))</f>
        <v/>
      </c>
      <c r="W99" s="148" t="str">
        <f t="shared" si="25"/>
        <v/>
      </c>
      <c r="X99" s="148">
        <v>1</v>
      </c>
      <c r="Y99" s="148" t="str">
        <f>IF(ISBLANK(M112),"",M112)</f>
        <v/>
      </c>
      <c r="Z99" s="148" t="str">
        <f>IF(ISBLANK(M112),"",VLOOKUP(M112,男,18,FALSE))</f>
        <v/>
      </c>
      <c r="AA99" s="148" t="str">
        <f>IF(ISBLANK(M112),"",VLOOKUP(M112,男,19,FALSE))</f>
        <v/>
      </c>
      <c r="AB99" s="150" t="str">
        <f>IF(ISBLANK(M112),"",VLOOKUP(M112,男,4,FALSE))</f>
        <v/>
      </c>
      <c r="AC99" s="152" t="str">
        <f>IF(Y99="","","二部　・　"&amp;B112)</f>
        <v/>
      </c>
      <c r="AD99" s="148" t="str">
        <f>IF(ISBLANK(Q112),"",Q112)</f>
        <v/>
      </c>
      <c r="AE99" s="148" t="str">
        <f>IF(ISBLANK([1]選手登録!F$8),"",[1]選手登録!F$8)</f>
        <v/>
      </c>
      <c r="AF99" s="148">
        <v>1</v>
      </c>
      <c r="AG99" s="151"/>
      <c r="AH99" s="148"/>
      <c r="AI99" s="148">
        <v>5</v>
      </c>
      <c r="AJ99" s="148" t="str">
        <f>[1]選手登録!F108</f>
        <v/>
      </c>
      <c r="AK99" s="148" t="str">
        <f t="shared" si="26"/>
        <v/>
      </c>
      <c r="AL99" s="148" t="str">
        <f t="shared" si="27"/>
        <v/>
      </c>
      <c r="AM99" s="148" t="str">
        <f t="shared" si="28"/>
        <v/>
      </c>
      <c r="AN99" s="148">
        <f t="shared" si="29"/>
        <v>0</v>
      </c>
      <c r="AO99" s="148" t="str">
        <f t="shared" si="30"/>
        <v/>
      </c>
      <c r="AQ99" s="148"/>
      <c r="AR99" s="148"/>
      <c r="AS99" s="148">
        <v>2</v>
      </c>
      <c r="AT99" s="148" t="str">
        <f t="shared" si="31"/>
        <v/>
      </c>
      <c r="AU99" s="148" t="str">
        <f t="shared" si="32"/>
        <v/>
      </c>
      <c r="AV99" s="148" t="str">
        <f t="shared" si="33"/>
        <v/>
      </c>
      <c r="AW99" s="150" t="str">
        <f t="shared" si="34"/>
        <v/>
      </c>
      <c r="AX99" s="152" t="str">
        <f t="shared" si="35"/>
        <v/>
      </c>
      <c r="AY99" s="148"/>
      <c r="AZ99" s="148" t="str">
        <f>IF(ISBLANK([1]選手登録!F$8),"",[1]選手登録!F$8)</f>
        <v/>
      </c>
      <c r="BA99" s="148">
        <v>2</v>
      </c>
      <c r="BB99" s="151"/>
    </row>
    <row r="100" spans="1:54" ht="18.75" customHeight="1" x14ac:dyDescent="0.2">
      <c r="D100" s="127"/>
      <c r="E100" s="127"/>
      <c r="F100" s="127"/>
      <c r="G100" s="127"/>
      <c r="I100" s="127"/>
      <c r="J100" s="127"/>
      <c r="K100" s="127"/>
      <c r="L100" s="127"/>
      <c r="M100" s="127"/>
      <c r="N100" s="127"/>
      <c r="P100" s="190" t="s">
        <v>132</v>
      </c>
      <c r="Q100" s="190"/>
      <c r="S100" s="143"/>
      <c r="T100" s="149"/>
      <c r="U100" s="148"/>
      <c r="V100" s="148" t="str">
        <f>IF(W100="","",(SUM(W$10:W100)))</f>
        <v/>
      </c>
      <c r="W100" s="148" t="str">
        <f>IF(AC100=0,"",IF(AC100="","",1))</f>
        <v/>
      </c>
      <c r="X100" s="148"/>
      <c r="Y100" s="148"/>
      <c r="Z100" s="148"/>
      <c r="AA100" s="148"/>
      <c r="AB100" s="150"/>
      <c r="AC100" s="152"/>
      <c r="AD100" s="148"/>
      <c r="AE100" s="148"/>
      <c r="AF100" s="148"/>
      <c r="AG100" s="151"/>
      <c r="AH100" s="148"/>
      <c r="AI100" s="148">
        <v>6</v>
      </c>
      <c r="AJ100" s="148" t="str">
        <f>[1]選手登録!F109</f>
        <v/>
      </c>
      <c r="AK100" s="148" t="str">
        <f t="shared" si="26"/>
        <v/>
      </c>
      <c r="AL100" s="148" t="str">
        <f t="shared" si="27"/>
        <v/>
      </c>
      <c r="AM100" s="148" t="str">
        <f t="shared" si="28"/>
        <v/>
      </c>
      <c r="AN100" s="148">
        <f t="shared" si="29"/>
        <v>0</v>
      </c>
      <c r="AO100" s="148" t="str">
        <f t="shared" si="30"/>
        <v/>
      </c>
      <c r="AQ100" s="148"/>
      <c r="AR100" s="148"/>
      <c r="AS100" s="148">
        <v>2</v>
      </c>
      <c r="AT100" s="148" t="str">
        <f t="shared" si="31"/>
        <v/>
      </c>
      <c r="AU100" s="148" t="str">
        <f t="shared" si="32"/>
        <v/>
      </c>
      <c r="AV100" s="148" t="str">
        <f t="shared" si="33"/>
        <v/>
      </c>
      <c r="AW100" s="150" t="str">
        <f t="shared" si="34"/>
        <v/>
      </c>
      <c r="AX100" s="152" t="str">
        <f t="shared" si="35"/>
        <v/>
      </c>
      <c r="AY100" s="148"/>
      <c r="AZ100" s="148" t="str">
        <f>IF(ISBLANK([1]選手登録!F$8),"",[1]選手登録!F$8)</f>
        <v/>
      </c>
      <c r="BA100" s="148">
        <v>2</v>
      </c>
      <c r="BB100" s="151"/>
    </row>
    <row r="101" spans="1:54" ht="18.75" customHeight="1" x14ac:dyDescent="0.2">
      <c r="A101" s="191" t="str">
        <f>VLOOKUP([1]選手登録!T$1,[1]選手登録!AM$1:AX$65536,2)&amp;" 広島市中学校陸上競技選手権大会　追加選手申込一覧表"</f>
        <v>令和5年度 広島市中学校陸上競技選手権大会　追加選手申込一覧表</v>
      </c>
      <c r="B101" s="191"/>
      <c r="C101" s="191"/>
      <c r="D101" s="191"/>
      <c r="E101" s="191"/>
      <c r="F101" s="191"/>
      <c r="G101" s="191"/>
      <c r="H101" s="191"/>
      <c r="I101" s="191"/>
      <c r="J101" s="191"/>
      <c r="K101" s="191"/>
      <c r="L101" s="191"/>
      <c r="M101" s="191"/>
      <c r="N101" s="191"/>
      <c r="O101" s="191"/>
      <c r="P101" s="191"/>
      <c r="S101" s="143"/>
      <c r="T101" s="149"/>
      <c r="U101" s="148"/>
      <c r="V101" s="148" t="str">
        <f>IF(W101="","",(SUM(W$10:W101)))</f>
        <v/>
      </c>
      <c r="W101" s="148" t="str">
        <f>IF(AC101=0,"",IF(AC101="","",1))</f>
        <v/>
      </c>
      <c r="X101" s="148"/>
      <c r="Y101" s="148"/>
      <c r="Z101" s="148"/>
      <c r="AA101" s="148"/>
      <c r="AB101" s="150"/>
      <c r="AC101" s="152"/>
      <c r="AD101" s="148"/>
      <c r="AE101" s="148"/>
      <c r="AF101" s="148"/>
      <c r="AG101" s="151"/>
      <c r="AH101" s="148"/>
      <c r="AI101" s="148">
        <v>7</v>
      </c>
      <c r="AJ101" s="148" t="str">
        <f>[1]選手登録!F110</f>
        <v/>
      </c>
      <c r="AK101" s="148" t="str">
        <f t="shared" si="26"/>
        <v/>
      </c>
      <c r="AL101" s="148" t="str">
        <f t="shared" si="27"/>
        <v/>
      </c>
      <c r="AM101" s="148" t="str">
        <f t="shared" si="28"/>
        <v/>
      </c>
      <c r="AN101" s="148">
        <f t="shared" si="29"/>
        <v>0</v>
      </c>
      <c r="AO101" s="148" t="str">
        <f t="shared" si="30"/>
        <v/>
      </c>
      <c r="AQ101" s="148"/>
      <c r="AR101" s="148"/>
      <c r="AS101" s="148">
        <v>2</v>
      </c>
      <c r="AT101" s="148" t="str">
        <f t="shared" si="31"/>
        <v/>
      </c>
      <c r="AU101" s="148" t="str">
        <f t="shared" si="32"/>
        <v/>
      </c>
      <c r="AV101" s="148" t="str">
        <f t="shared" si="33"/>
        <v/>
      </c>
      <c r="AW101" s="150" t="str">
        <f t="shared" si="34"/>
        <v/>
      </c>
      <c r="AX101" s="152" t="str">
        <f t="shared" si="35"/>
        <v/>
      </c>
      <c r="AY101" s="148"/>
      <c r="AZ101" s="148" t="str">
        <f>IF(ISBLANK([1]選手登録!F$8),"",[1]選手登録!F$8)</f>
        <v/>
      </c>
      <c r="BA101" s="148">
        <v>2</v>
      </c>
      <c r="BB101" s="151"/>
    </row>
    <row r="102" spans="1:54" ht="18.75" customHeight="1" thickBot="1" x14ac:dyDescent="0.25">
      <c r="S102" s="143"/>
      <c r="T102" s="149"/>
      <c r="U102" s="148"/>
      <c r="V102" s="148" t="str">
        <f>IF(W102="","",(SUM(W$10:W102)))</f>
        <v/>
      </c>
      <c r="W102" s="148" t="str">
        <f>IF(AC102=0,"",IF(AC102="","",1))</f>
        <v/>
      </c>
      <c r="X102" s="148"/>
      <c r="Y102" s="148"/>
      <c r="Z102" s="148"/>
      <c r="AA102" s="148"/>
      <c r="AB102" s="150"/>
      <c r="AC102" s="152"/>
      <c r="AD102" s="148"/>
      <c r="AE102" s="148"/>
      <c r="AF102" s="148"/>
      <c r="AG102" s="151"/>
      <c r="AH102" s="148"/>
      <c r="AI102" s="148">
        <v>8</v>
      </c>
      <c r="AJ102" s="148" t="str">
        <f>[1]選手登録!F111</f>
        <v/>
      </c>
      <c r="AK102" s="148" t="str">
        <f t="shared" si="26"/>
        <v/>
      </c>
      <c r="AL102" s="148" t="str">
        <f t="shared" si="27"/>
        <v/>
      </c>
      <c r="AM102" s="148" t="str">
        <f t="shared" si="28"/>
        <v/>
      </c>
      <c r="AN102" s="148">
        <f t="shared" si="29"/>
        <v>0</v>
      </c>
      <c r="AO102" s="148" t="str">
        <f t="shared" si="30"/>
        <v/>
      </c>
      <c r="AQ102" s="148"/>
      <c r="AR102" s="148"/>
      <c r="AS102" s="148">
        <v>2</v>
      </c>
      <c r="AT102" s="148" t="str">
        <f t="shared" si="31"/>
        <v/>
      </c>
      <c r="AU102" s="148" t="str">
        <f t="shared" si="32"/>
        <v/>
      </c>
      <c r="AV102" s="148" t="str">
        <f t="shared" si="33"/>
        <v/>
      </c>
      <c r="AW102" s="150" t="str">
        <f t="shared" si="34"/>
        <v/>
      </c>
      <c r="AX102" s="152" t="str">
        <f t="shared" si="35"/>
        <v/>
      </c>
      <c r="AY102" s="148"/>
      <c r="AZ102" s="148" t="str">
        <f>IF(ISBLANK([1]選手登録!F$8),"",[1]選手登録!F$8)</f>
        <v/>
      </c>
      <c r="BA102" s="148">
        <v>2</v>
      </c>
      <c r="BB102" s="151"/>
    </row>
    <row r="103" spans="1:54" ht="18.75" customHeight="1" x14ac:dyDescent="0.2">
      <c r="A103" s="192" t="s">
        <v>11</v>
      </c>
      <c r="B103" s="193"/>
      <c r="C103" s="194"/>
      <c r="D103" s="128" t="s">
        <v>12</v>
      </c>
      <c r="E103" s="195" t="s">
        <v>122</v>
      </c>
      <c r="F103" s="193"/>
      <c r="G103" s="196"/>
      <c r="I103" s="127"/>
      <c r="J103" s="127"/>
      <c r="L103" s="87"/>
      <c r="M103" s="197" t="s">
        <v>47</v>
      </c>
      <c r="N103" s="198"/>
      <c r="O103" s="88" t="s">
        <v>123</v>
      </c>
      <c r="P103" s="89" t="s">
        <v>13</v>
      </c>
      <c r="S103" s="143"/>
      <c r="T103" s="149"/>
      <c r="U103" s="148"/>
      <c r="V103" s="148"/>
      <c r="W103" s="148"/>
      <c r="X103" s="148"/>
      <c r="Y103" s="148"/>
      <c r="Z103" s="148"/>
      <c r="AA103" s="148"/>
      <c r="AB103" s="150"/>
      <c r="AC103" s="152"/>
      <c r="AD103" s="148"/>
      <c r="AE103" s="148"/>
      <c r="AF103" s="148"/>
      <c r="AG103" s="151"/>
      <c r="AH103" s="148"/>
      <c r="AI103" s="148">
        <v>9</v>
      </c>
      <c r="AJ103" s="148" t="str">
        <f>[1]選手登録!F112</f>
        <v/>
      </c>
      <c r="AK103" s="148" t="str">
        <f t="shared" si="26"/>
        <v/>
      </c>
      <c r="AL103" s="148" t="str">
        <f t="shared" si="27"/>
        <v/>
      </c>
      <c r="AM103" s="148" t="str">
        <f t="shared" si="28"/>
        <v/>
      </c>
      <c r="AN103" s="148">
        <f t="shared" si="29"/>
        <v>0</v>
      </c>
      <c r="AO103" s="148" t="str">
        <f t="shared" si="30"/>
        <v/>
      </c>
      <c r="AQ103" s="148"/>
      <c r="AR103" s="148"/>
      <c r="AS103" s="148">
        <v>2</v>
      </c>
      <c r="AT103" s="148" t="str">
        <f>IF(ISBLANK(M72),"",M72)</f>
        <v/>
      </c>
      <c r="AU103" s="148" t="str">
        <f>IF(ISBLANK(M72),"",VLOOKUP(M72,女,18,FALSE))</f>
        <v/>
      </c>
      <c r="AV103" s="148" t="str">
        <f>IF(ISBLANK(M72),"",VLOOKUP(M72,男,19,FALSE))</f>
        <v/>
      </c>
      <c r="AW103" s="150" t="str">
        <f>IF(ISBLANK(M72),"",VLOOKUP(M72,男,4,FALSE))</f>
        <v/>
      </c>
      <c r="AX103" s="152" t="str">
        <f>IF(AT103="","","一部　・"&amp;B72&amp;"補欠")</f>
        <v/>
      </c>
      <c r="AY103" s="148"/>
      <c r="AZ103" s="148" t="str">
        <f>IF(ISBLANK([1]選手登録!F$8),"",[1]選手登録!F$8)</f>
        <v/>
      </c>
      <c r="BA103" s="148">
        <v>2</v>
      </c>
      <c r="BB103" s="151"/>
    </row>
    <row r="104" spans="1:54" ht="18.75" customHeight="1" thickBot="1" x14ac:dyDescent="0.25">
      <c r="A104" s="174" t="str">
        <f>IF(ISBLANK([1]選手登録!G$5),"",VLOOKUP([1]選手登録!G$5,登録,10,0))</f>
        <v/>
      </c>
      <c r="B104" s="175"/>
      <c r="C104" s="176"/>
      <c r="D104" s="90" t="str">
        <f>IF(ISBLANK([1]選手登録!G$5),"",VLOOKUP([1]選手登録!G$5,登録,11,0))</f>
        <v/>
      </c>
      <c r="E104" s="177" t="str">
        <f>IF(ISBLANK([1]選手登録!G$5),"",VLOOKUP([1]選手登録!G$5,登録,2,0))</f>
        <v/>
      </c>
      <c r="F104" s="178"/>
      <c r="G104" s="91" t="s">
        <v>9</v>
      </c>
      <c r="I104" s="127"/>
      <c r="J104" s="127"/>
      <c r="L104" s="120" t="s">
        <v>14</v>
      </c>
      <c r="M104" s="179" t="str">
        <f>IF(M$6="","",M$6)</f>
        <v/>
      </c>
      <c r="N104" s="180"/>
      <c r="O104" s="51" t="str">
        <f>IF(O$6="","",O$6)</f>
        <v/>
      </c>
      <c r="P104" s="93" t="str">
        <f>IF(P$6="","",P$6)</f>
        <v/>
      </c>
      <c r="S104" s="143"/>
      <c r="T104" s="149"/>
      <c r="U104" s="148"/>
      <c r="V104" s="148" t="str">
        <f>IF(W104="","",(SUM(W$10:W104)))</f>
        <v/>
      </c>
      <c r="W104" s="148" t="str">
        <f t="shared" ref="W104:W119" si="36">IF(AC104=0,"",IF(AC104="","",1))</f>
        <v/>
      </c>
      <c r="X104" s="148">
        <v>2</v>
      </c>
      <c r="Y104" s="148" t="str">
        <f>IF(ISBLANK(E62),"",E62)</f>
        <v/>
      </c>
      <c r="Z104" s="148" t="str">
        <f>IF(ISBLANK(E62),"",VLOOKUP(E62,女,18,FALSE))</f>
        <v/>
      </c>
      <c r="AA104" s="148" t="str">
        <f>IF(ISBLANK(E62),"",VLOOKUP(E62,女,19,FALSE))</f>
        <v/>
      </c>
      <c r="AB104" s="150" t="str">
        <f>IF(ISBLANK(E62),"",VLOOKUP(E62,女,4,FALSE))</f>
        <v/>
      </c>
      <c r="AC104" s="152" t="str">
        <f>IF(Y104="","","一部　・"&amp;B62)</f>
        <v/>
      </c>
      <c r="AD104" s="148" t="str">
        <f>IF(ISBLANK(H62),"",H62)</f>
        <v/>
      </c>
      <c r="AE104" s="148" t="str">
        <f>IF(ISBLANK([1]選手登録!F$8),"",[1]選手登録!F$8)</f>
        <v/>
      </c>
      <c r="AF104" s="148">
        <v>2</v>
      </c>
      <c r="AG104" s="151"/>
      <c r="AH104" s="148"/>
      <c r="AI104" s="148">
        <v>10</v>
      </c>
      <c r="AJ104" s="148" t="str">
        <f>[1]選手登録!F113</f>
        <v/>
      </c>
      <c r="AK104" s="148" t="str">
        <f t="shared" si="26"/>
        <v/>
      </c>
      <c r="AL104" s="148" t="str">
        <f t="shared" si="27"/>
        <v/>
      </c>
      <c r="AM104" s="148" t="str">
        <f t="shared" si="28"/>
        <v/>
      </c>
      <c r="AN104" s="148">
        <f t="shared" si="29"/>
        <v>0</v>
      </c>
      <c r="AO104" s="148" t="str">
        <f t="shared" si="30"/>
        <v/>
      </c>
      <c r="AQ104" s="148"/>
      <c r="AR104" s="148"/>
      <c r="AS104" s="148">
        <v>2</v>
      </c>
      <c r="AT104" s="148" t="str">
        <f>IF(ISBLANK(M73),"",M73)</f>
        <v/>
      </c>
      <c r="AU104" s="148" t="str">
        <f>IF(ISBLANK(M73),"",VLOOKUP(M73,女,18,FALSE))</f>
        <v/>
      </c>
      <c r="AV104" s="148" t="str">
        <f>IF(ISBLANK(M73),"",VLOOKUP(M73,男,19,FALSE))</f>
        <v/>
      </c>
      <c r="AW104" s="150" t="str">
        <f>IF(ISBLANK(M73),"",VLOOKUP(M73,男,4,FALSE))</f>
        <v/>
      </c>
      <c r="AX104" s="152" t="str">
        <f>IF(AT104="","","一部　・"&amp;B73&amp;"補欠")</f>
        <v/>
      </c>
      <c r="AY104" s="148"/>
      <c r="AZ104" s="148" t="str">
        <f>IF(ISBLANK([1]選手登録!F$8),"",[1]選手登録!F$8)</f>
        <v/>
      </c>
      <c r="BA104" s="148">
        <v>2</v>
      </c>
      <c r="BB104" s="151"/>
    </row>
    <row r="105" spans="1:54" ht="18.75" customHeight="1" thickBot="1" x14ac:dyDescent="0.25">
      <c r="E105" s="94" t="s">
        <v>15</v>
      </c>
      <c r="F105" s="36" t="str">
        <f>IF(ISBLANK([1]選手登録!G$5),"",[1]選手登録!G$5)</f>
        <v/>
      </c>
      <c r="H105" s="127"/>
      <c r="I105" s="127"/>
      <c r="J105" s="127"/>
      <c r="L105" s="95" t="s">
        <v>16</v>
      </c>
      <c r="M105" s="181" t="str">
        <f>IF(M$7="","",M$7)</f>
        <v/>
      </c>
      <c r="N105" s="182"/>
      <c r="O105" s="52" t="str">
        <f>IF(O$7="","",O$7)</f>
        <v/>
      </c>
      <c r="P105" s="36" t="str">
        <f>IF(P$7="","",P$7)</f>
        <v/>
      </c>
      <c r="R105" s="142"/>
      <c r="S105" s="143"/>
      <c r="T105" s="149"/>
      <c r="U105" s="148"/>
      <c r="V105" s="148" t="str">
        <f>IF(W105="","",(SUM(W$10:W105)))</f>
        <v/>
      </c>
      <c r="W105" s="148" t="str">
        <f t="shared" si="36"/>
        <v/>
      </c>
      <c r="X105" s="148">
        <v>2</v>
      </c>
      <c r="Y105" s="148" t="str">
        <f>IF(ISBLANK(I62),"",I62)</f>
        <v/>
      </c>
      <c r="Z105" s="148" t="str">
        <f>IF(ISBLANK(I62),"",VLOOKUP(I62,女,18,FALSE))</f>
        <v/>
      </c>
      <c r="AA105" s="148" t="str">
        <f>IF(ISBLANK(I62),"",VLOOKUP(I62,女,19,FALSE))</f>
        <v/>
      </c>
      <c r="AB105" s="150" t="str">
        <f>IF(ISBLANK(I62),"",VLOOKUP(I62,女,4,FALSE))</f>
        <v/>
      </c>
      <c r="AC105" s="152" t="str">
        <f>IF(Y105="","","一部　・"&amp;B62)</f>
        <v/>
      </c>
      <c r="AD105" s="148" t="str">
        <f>IF(ISBLANK(L62),"",L62)</f>
        <v/>
      </c>
      <c r="AE105" s="148" t="str">
        <f>IF(ISBLANK([1]選手登録!F$8),"",[1]選手登録!F$8)</f>
        <v/>
      </c>
      <c r="AF105" s="148">
        <v>2</v>
      </c>
      <c r="AG105" s="151"/>
      <c r="AH105" s="148"/>
      <c r="AI105" s="148">
        <v>11</v>
      </c>
      <c r="AJ105" s="148" t="str">
        <f>[1]選手登録!F114</f>
        <v/>
      </c>
      <c r="AK105" s="148" t="str">
        <f t="shared" si="26"/>
        <v/>
      </c>
      <c r="AL105" s="148" t="str">
        <f t="shared" si="27"/>
        <v/>
      </c>
      <c r="AM105" s="148" t="str">
        <f t="shared" si="28"/>
        <v/>
      </c>
      <c r="AN105" s="148">
        <f t="shared" si="29"/>
        <v>0</v>
      </c>
      <c r="AO105" s="148" t="str">
        <f t="shared" si="30"/>
        <v/>
      </c>
      <c r="AQ105" s="148"/>
      <c r="AR105" s="148"/>
      <c r="AS105" s="148">
        <v>2</v>
      </c>
      <c r="AT105" s="148" t="str">
        <f>IF(ISBLANK(M74),"",M74)</f>
        <v/>
      </c>
      <c r="AU105" s="148" t="str">
        <f>IF(ISBLANK(M74),"",VLOOKUP(M74,女,18,FALSE))</f>
        <v/>
      </c>
      <c r="AV105" s="148" t="str">
        <f>IF(ISBLANK(M74),"",VLOOKUP(M74,男,19,FALSE))</f>
        <v/>
      </c>
      <c r="AW105" s="150" t="str">
        <f>IF(ISBLANK(M74),"",VLOOKUP(M74,男,4,FALSE))</f>
        <v/>
      </c>
      <c r="AX105" s="152" t="str">
        <f>IF(AT105="","","一部　・"&amp;B74&amp;"補欠")</f>
        <v/>
      </c>
      <c r="AY105" s="148"/>
      <c r="AZ105" s="148" t="str">
        <f>IF(ISBLANK([1]選手登録!F$8),"",[1]選手登録!F$8)</f>
        <v/>
      </c>
      <c r="BA105" s="148">
        <v>2</v>
      </c>
      <c r="BB105" s="151"/>
    </row>
    <row r="106" spans="1:54" ht="18.75" customHeight="1" thickBot="1" x14ac:dyDescent="0.25">
      <c r="A106" s="155" t="s">
        <v>124</v>
      </c>
      <c r="R106" s="142"/>
      <c r="S106" s="143"/>
      <c r="T106" s="149"/>
      <c r="U106" s="148"/>
      <c r="V106" s="148" t="str">
        <f>IF(W106="","",(SUM(W$10:W106)))</f>
        <v/>
      </c>
      <c r="W106" s="148" t="str">
        <f t="shared" si="36"/>
        <v/>
      </c>
      <c r="X106" s="148">
        <v>2</v>
      </c>
      <c r="Y106" s="148" t="str">
        <f>IF(ISBLANK(E63),"",E63)</f>
        <v/>
      </c>
      <c r="Z106" s="148" t="str">
        <f>IF(ISBLANK(E63),"",VLOOKUP(E63,女,18,FALSE))</f>
        <v/>
      </c>
      <c r="AA106" s="148" t="str">
        <f>IF(ISBLANK(E63),"",VLOOKUP(E63,女,19,FALSE))</f>
        <v/>
      </c>
      <c r="AB106" s="150" t="str">
        <f>IF(ISBLANK(E63),"",VLOOKUP(E63,女,4,FALSE))</f>
        <v/>
      </c>
      <c r="AC106" s="152" t="str">
        <f>IF(Y106="","","一部　・"&amp;B63)</f>
        <v/>
      </c>
      <c r="AD106" s="148" t="str">
        <f>IF(ISBLANK(H63),"",H63)</f>
        <v/>
      </c>
      <c r="AE106" s="148" t="str">
        <f>IF(ISBLANK([1]選手登録!F$8),"",[1]選手登録!F$8)</f>
        <v/>
      </c>
      <c r="AF106" s="148">
        <v>2</v>
      </c>
      <c r="AG106" s="151"/>
      <c r="AH106" s="148"/>
      <c r="AI106" s="148">
        <v>12</v>
      </c>
      <c r="AJ106" s="148" t="str">
        <f>[1]選手登録!F115</f>
        <v/>
      </c>
      <c r="AK106" s="148" t="str">
        <f t="shared" si="26"/>
        <v/>
      </c>
      <c r="AL106" s="148" t="str">
        <f t="shared" si="27"/>
        <v/>
      </c>
      <c r="AM106" s="148" t="str">
        <f t="shared" si="28"/>
        <v/>
      </c>
      <c r="AN106" s="148">
        <f t="shared" si="29"/>
        <v>0</v>
      </c>
      <c r="AO106" s="148" t="str">
        <f t="shared" si="30"/>
        <v/>
      </c>
      <c r="AR106" s="148"/>
      <c r="AS106" s="148">
        <v>2</v>
      </c>
      <c r="AT106" s="148" t="str">
        <f>IF(ISBLANK(M75),"",M75)</f>
        <v/>
      </c>
      <c r="AU106" s="148" t="str">
        <f>IF(ISBLANK(M75),"",VLOOKUP(M75,女,18,FALSE))</f>
        <v/>
      </c>
      <c r="AV106" s="148" t="str">
        <f>IF(ISBLANK(M75),"",VLOOKUP(M75,男,19,FALSE))</f>
        <v/>
      </c>
      <c r="AW106" s="150" t="str">
        <f>IF(ISBLANK(M75),"",VLOOKUP(M75,男,4,FALSE))</f>
        <v/>
      </c>
      <c r="AX106" s="152" t="str">
        <f>IF(AT106="","","一部　・"&amp;B75&amp;"補欠")</f>
        <v/>
      </c>
      <c r="AY106" s="148"/>
      <c r="AZ106" s="148" t="str">
        <f>IF(ISBLANK([1]選手登録!F$8),"",[1]選手登録!F$8)</f>
        <v/>
      </c>
      <c r="BA106" s="148">
        <v>2</v>
      </c>
      <c r="BB106" s="151"/>
    </row>
    <row r="107" spans="1:54" ht="18.75" customHeight="1" x14ac:dyDescent="0.2">
      <c r="A107" s="97"/>
      <c r="B107" s="98"/>
      <c r="C107" s="98"/>
      <c r="D107" s="99"/>
      <c r="E107" s="197" t="s">
        <v>17</v>
      </c>
      <c r="F107" s="322"/>
      <c r="G107" s="322"/>
      <c r="H107" s="322"/>
      <c r="I107" s="322"/>
      <c r="J107" s="322"/>
      <c r="K107" s="322"/>
      <c r="L107" s="322"/>
      <c r="M107" s="322"/>
      <c r="N107" s="322"/>
      <c r="O107" s="322"/>
      <c r="P107" s="322"/>
      <c r="Q107" s="184"/>
      <c r="R107" s="142"/>
      <c r="S107" s="143"/>
      <c r="T107" s="149"/>
      <c r="U107" s="148"/>
      <c r="V107" s="148" t="str">
        <f>IF(W107="","",(SUM(W$10:W107)))</f>
        <v/>
      </c>
      <c r="W107" s="148" t="str">
        <f t="shared" si="36"/>
        <v/>
      </c>
      <c r="X107" s="148">
        <v>2</v>
      </c>
      <c r="Y107" s="148" t="str">
        <f>IF(ISBLANK(I63),"",I63)</f>
        <v/>
      </c>
      <c r="Z107" s="148" t="str">
        <f>IF(ISBLANK(I63),"",VLOOKUP(I63,女,18,FALSE))</f>
        <v/>
      </c>
      <c r="AA107" s="148" t="str">
        <f>IF(ISBLANK(I63),"",VLOOKUP(I63,女,19,FALSE))</f>
        <v/>
      </c>
      <c r="AB107" s="150" t="str">
        <f>IF(ISBLANK(I63),"",VLOOKUP(I63,女,4,FALSE))</f>
        <v/>
      </c>
      <c r="AC107" s="152" t="str">
        <f>IF(Y107="","","一部　・"&amp;B63)</f>
        <v/>
      </c>
      <c r="AD107" s="148" t="str">
        <f>IF(ISBLANK(L63),"",L63)</f>
        <v/>
      </c>
      <c r="AE107" s="148" t="str">
        <f>IF(ISBLANK([1]選手登録!F$8),"",[1]選手登録!F$8)</f>
        <v/>
      </c>
      <c r="AF107" s="148">
        <v>2</v>
      </c>
      <c r="AG107" s="151"/>
      <c r="AH107" s="148"/>
      <c r="AI107" s="148">
        <v>13</v>
      </c>
      <c r="AJ107" s="148" t="str">
        <f>[1]選手登録!F116</f>
        <v/>
      </c>
      <c r="AK107" s="148" t="str">
        <f t="shared" si="26"/>
        <v/>
      </c>
      <c r="AL107" s="148" t="str">
        <f t="shared" si="27"/>
        <v/>
      </c>
      <c r="AM107" s="148" t="str">
        <f t="shared" si="28"/>
        <v/>
      </c>
      <c r="AN107" s="148">
        <f t="shared" si="29"/>
        <v>0</v>
      </c>
      <c r="AO107" s="148" t="str">
        <f t="shared" si="30"/>
        <v/>
      </c>
    </row>
    <row r="108" spans="1:54" ht="18.75" customHeight="1" x14ac:dyDescent="0.2">
      <c r="A108" s="323" t="s">
        <v>40</v>
      </c>
      <c r="B108" s="323"/>
      <c r="C108" s="323"/>
      <c r="D108" s="323"/>
      <c r="E108" s="156" t="s">
        <v>15</v>
      </c>
      <c r="F108" s="186" t="s">
        <v>37</v>
      </c>
      <c r="G108" s="186"/>
      <c r="H108" s="156" t="s">
        <v>10</v>
      </c>
      <c r="I108" s="156" t="s">
        <v>15</v>
      </c>
      <c r="J108" s="186" t="s">
        <v>37</v>
      </c>
      <c r="K108" s="186"/>
      <c r="L108" s="157" t="s">
        <v>10</v>
      </c>
      <c r="M108" s="158" t="s">
        <v>15</v>
      </c>
      <c r="N108" s="324" t="s">
        <v>37</v>
      </c>
      <c r="O108" s="325"/>
      <c r="P108" s="325"/>
      <c r="Q108" s="159" t="s">
        <v>10</v>
      </c>
      <c r="R108" s="142"/>
      <c r="S108" s="143"/>
      <c r="T108" s="149"/>
      <c r="U108" s="148"/>
      <c r="V108" s="148" t="str">
        <f>IF(W108="","",(SUM(W$10:W108)))</f>
        <v/>
      </c>
      <c r="W108" s="148" t="str">
        <f t="shared" si="36"/>
        <v/>
      </c>
      <c r="X108" s="148">
        <v>2</v>
      </c>
      <c r="Y108" s="148" t="str">
        <f>IF(ISBLANK(E64),"",E64)</f>
        <v/>
      </c>
      <c r="Z108" s="148" t="str">
        <f>IF(ISBLANK(E64),"",VLOOKUP(E64,女,18,FALSE))</f>
        <v/>
      </c>
      <c r="AA108" s="148" t="str">
        <f>IF(ISBLANK(E64),"",VLOOKUP(E64,女,19,FALSE))</f>
        <v/>
      </c>
      <c r="AB108" s="150" t="str">
        <f>IF(ISBLANK(E64),"",VLOOKUP(E64,女,4,FALSE))</f>
        <v/>
      </c>
      <c r="AC108" s="152" t="str">
        <f>IF(Y108="","","一部　・"&amp;B64)</f>
        <v/>
      </c>
      <c r="AD108" s="148" t="str">
        <f>IF(ISBLANK(H64),"",H64)</f>
        <v/>
      </c>
      <c r="AE108" s="148" t="str">
        <f>IF(ISBLANK([1]選手登録!F$8),"",[1]選手登録!F$8)</f>
        <v/>
      </c>
      <c r="AF108" s="148">
        <v>2</v>
      </c>
      <c r="AG108" s="151"/>
      <c r="AH108" s="148"/>
      <c r="AI108" s="148">
        <v>14</v>
      </c>
      <c r="AJ108" s="148" t="str">
        <f>[1]選手登録!F117</f>
        <v/>
      </c>
      <c r="AK108" s="148" t="str">
        <f t="shared" si="26"/>
        <v/>
      </c>
      <c r="AL108" s="148" t="str">
        <f t="shared" si="27"/>
        <v/>
      </c>
      <c r="AM108" s="148" t="str">
        <f t="shared" si="28"/>
        <v/>
      </c>
      <c r="AN108" s="148">
        <f t="shared" si="29"/>
        <v>0</v>
      </c>
      <c r="AO108" s="148" t="str">
        <f t="shared" si="30"/>
        <v/>
      </c>
    </row>
    <row r="109" spans="1:54" ht="18.75" customHeight="1" x14ac:dyDescent="0.2">
      <c r="A109" s="326" t="s">
        <v>46</v>
      </c>
      <c r="B109" s="285"/>
      <c r="C109" s="286"/>
      <c r="D109" s="287"/>
      <c r="E109" s="38"/>
      <c r="F109" s="205" t="str">
        <f>IF(ISBLANK(E109),"",VLOOKUP(E109,男,18,FALSE)&amp;" ・ "&amp;VLOOKUP(E109,男,4,FALSE))</f>
        <v/>
      </c>
      <c r="G109" s="205"/>
      <c r="H109" s="66"/>
      <c r="I109" s="38"/>
      <c r="J109" s="205" t="str">
        <f>IF(ISBLANK(I109),"",VLOOKUP(I109,男,18,FALSE)&amp;" ・ "&amp;VLOOKUP(I109,男,4,FALSE))</f>
        <v/>
      </c>
      <c r="K109" s="205"/>
      <c r="L109" s="66"/>
      <c r="M109" s="38"/>
      <c r="N109" s="206" t="str">
        <f>IF(ISBLANK(M109),"",VLOOKUP(M109,男,18,FALSE)&amp;" ・ "&amp;VLOOKUP(M109,男,4,FALSE))</f>
        <v/>
      </c>
      <c r="O109" s="207"/>
      <c r="P109" s="237"/>
      <c r="Q109" s="78"/>
      <c r="R109" s="142"/>
      <c r="S109" s="143"/>
      <c r="T109" s="149"/>
      <c r="U109" s="148"/>
      <c r="V109" s="148" t="str">
        <f>IF(W109="","",(SUM(W$10:W109)))</f>
        <v/>
      </c>
      <c r="W109" s="148" t="str">
        <f t="shared" si="36"/>
        <v/>
      </c>
      <c r="X109" s="148">
        <v>2</v>
      </c>
      <c r="Y109" s="148" t="str">
        <f>IF(ISBLANK(I64),"",I64)</f>
        <v/>
      </c>
      <c r="Z109" s="148" t="str">
        <f>IF(ISBLANK(I64),"",VLOOKUP(I64,女,18,FALSE))</f>
        <v/>
      </c>
      <c r="AA109" s="148" t="str">
        <f>IF(ISBLANK(I64),"",VLOOKUP(I64,女,19,FALSE))</f>
        <v/>
      </c>
      <c r="AB109" s="150" t="str">
        <f>IF(ISBLANK(I64),"",VLOOKUP(I64,女,4,FALSE))</f>
        <v/>
      </c>
      <c r="AC109" s="152" t="str">
        <f>IF(Y109="","","一部　・"&amp;B64)</f>
        <v/>
      </c>
      <c r="AD109" s="148" t="str">
        <f>IF(ISBLANK(L64),"",L64)</f>
        <v/>
      </c>
      <c r="AE109" s="148" t="str">
        <f>IF(ISBLANK([1]選手登録!F$8),"",[1]選手登録!F$8)</f>
        <v/>
      </c>
      <c r="AF109" s="148">
        <v>2</v>
      </c>
      <c r="AG109" s="151"/>
      <c r="AH109" s="148"/>
      <c r="AI109" s="148">
        <v>15</v>
      </c>
      <c r="AJ109" s="148" t="str">
        <f>[1]選手登録!F118</f>
        <v/>
      </c>
      <c r="AK109" s="148" t="str">
        <f t="shared" si="26"/>
        <v/>
      </c>
      <c r="AL109" s="148" t="str">
        <f t="shared" si="27"/>
        <v/>
      </c>
      <c r="AM109" s="148" t="str">
        <f t="shared" si="28"/>
        <v/>
      </c>
      <c r="AN109" s="148">
        <f t="shared" si="29"/>
        <v>0</v>
      </c>
      <c r="AO109" s="148" t="str">
        <f t="shared" si="30"/>
        <v/>
      </c>
    </row>
    <row r="110" spans="1:54" ht="18.75" customHeight="1" x14ac:dyDescent="0.2">
      <c r="A110" s="279"/>
      <c r="B110" s="285"/>
      <c r="C110" s="286"/>
      <c r="D110" s="287"/>
      <c r="E110" s="38"/>
      <c r="F110" s="205" t="str">
        <f>IF(ISBLANK(E110),"",VLOOKUP(E110,男,18,FALSE)&amp;" ・ "&amp;VLOOKUP(E110,男,4,FALSE))</f>
        <v/>
      </c>
      <c r="G110" s="205"/>
      <c r="H110" s="66"/>
      <c r="I110" s="38"/>
      <c r="J110" s="205" t="str">
        <f>IF(ISBLANK(I110),"",VLOOKUP(I110,男,18,FALSE)&amp;" ・ "&amp;VLOOKUP(I110,男,4,FALSE))</f>
        <v/>
      </c>
      <c r="K110" s="205"/>
      <c r="L110" s="66"/>
      <c r="M110" s="38"/>
      <c r="N110" s="206" t="str">
        <f>IF(ISBLANK(M110),"",VLOOKUP(M110,男,18,FALSE)&amp;" ・ "&amp;VLOOKUP(M110,男,4,FALSE))</f>
        <v/>
      </c>
      <c r="O110" s="207"/>
      <c r="P110" s="237"/>
      <c r="Q110" s="78"/>
      <c r="R110" s="142"/>
      <c r="S110" s="143"/>
      <c r="T110" s="149"/>
      <c r="U110" s="148"/>
      <c r="V110" s="148" t="str">
        <f>IF(W110="","",(SUM(W$10:W110)))</f>
        <v/>
      </c>
      <c r="W110" s="148" t="str">
        <f t="shared" si="36"/>
        <v/>
      </c>
      <c r="X110" s="148">
        <v>2</v>
      </c>
      <c r="Y110" s="148" t="str">
        <f>IF(ISBLANK(E65),"",E65)</f>
        <v/>
      </c>
      <c r="Z110" s="148" t="str">
        <f>IF(ISBLANK(E65),"",VLOOKUP(E65,女,18,FALSE))</f>
        <v/>
      </c>
      <c r="AA110" s="148" t="str">
        <f>IF(ISBLANK(E65),"",VLOOKUP(E65,女,19,FALSE))</f>
        <v/>
      </c>
      <c r="AB110" s="150" t="str">
        <f>IF(ISBLANK(E65),"",VLOOKUP(E65,女,4,FALSE))</f>
        <v/>
      </c>
      <c r="AC110" s="152" t="str">
        <f>IF(Y110="","","一部　・"&amp;B65)</f>
        <v/>
      </c>
      <c r="AD110" s="148" t="str">
        <f>IF(ISBLANK(H65),"",H65)</f>
        <v/>
      </c>
      <c r="AE110" s="148" t="str">
        <f>IF(ISBLANK([1]選手登録!F$8),"",[1]選手登録!F$8)</f>
        <v/>
      </c>
      <c r="AF110" s="148">
        <v>2</v>
      </c>
      <c r="AG110" s="151"/>
      <c r="AH110" s="148"/>
      <c r="AI110" s="148">
        <v>16</v>
      </c>
      <c r="AJ110" s="148" t="str">
        <f>[1]選手登録!F119</f>
        <v/>
      </c>
      <c r="AK110" s="148" t="str">
        <f t="shared" si="26"/>
        <v/>
      </c>
      <c r="AL110" s="148" t="str">
        <f t="shared" si="27"/>
        <v/>
      </c>
      <c r="AM110" s="148" t="str">
        <f t="shared" si="28"/>
        <v/>
      </c>
      <c r="AN110" s="148">
        <f t="shared" si="29"/>
        <v>0</v>
      </c>
      <c r="AO110" s="148" t="str">
        <f t="shared" si="30"/>
        <v/>
      </c>
    </row>
    <row r="111" spans="1:54" ht="18.75" customHeight="1" x14ac:dyDescent="0.2">
      <c r="A111" s="279"/>
      <c r="B111" s="285"/>
      <c r="C111" s="286"/>
      <c r="D111" s="287"/>
      <c r="E111" s="38"/>
      <c r="F111" s="205" t="str">
        <f>IF(ISBLANK(E111),"",VLOOKUP(E111,男,18,FALSE)&amp;" ・ "&amp;VLOOKUP(E111,男,4,FALSE))</f>
        <v/>
      </c>
      <c r="G111" s="205"/>
      <c r="H111" s="66"/>
      <c r="I111" s="38"/>
      <c r="J111" s="205" t="str">
        <f>IF(ISBLANK(I111),"",VLOOKUP(I111,男,18,FALSE)&amp;" ・ "&amp;VLOOKUP(I111,男,4,FALSE))</f>
        <v/>
      </c>
      <c r="K111" s="205"/>
      <c r="L111" s="66"/>
      <c r="M111" s="38"/>
      <c r="N111" s="206" t="str">
        <f>IF(ISBLANK(M111),"",VLOOKUP(M111,男,18,FALSE)&amp;" ・ "&amp;VLOOKUP(M111,男,4,FALSE))</f>
        <v/>
      </c>
      <c r="O111" s="207"/>
      <c r="P111" s="237"/>
      <c r="Q111" s="78"/>
      <c r="R111" s="142"/>
      <c r="S111" s="143"/>
      <c r="T111" s="149"/>
      <c r="U111" s="148"/>
      <c r="V111" s="148" t="str">
        <f>IF(W111="","",(SUM(W$10:W111)))</f>
        <v/>
      </c>
      <c r="W111" s="148" t="str">
        <f t="shared" si="36"/>
        <v/>
      </c>
      <c r="X111" s="148">
        <v>2</v>
      </c>
      <c r="Y111" s="148" t="str">
        <f>IF(ISBLANK(I65),"",I65)</f>
        <v/>
      </c>
      <c r="Z111" s="148" t="str">
        <f>IF(ISBLANK(I65),"",VLOOKUP(I65,女,18,FALSE))</f>
        <v/>
      </c>
      <c r="AA111" s="148" t="str">
        <f>IF(ISBLANK(I65),"",VLOOKUP(I65,女,19,FALSE))</f>
        <v/>
      </c>
      <c r="AB111" s="150" t="str">
        <f>IF(ISBLANK(I65),"",VLOOKUP(I65,女,4,FALSE))</f>
        <v/>
      </c>
      <c r="AC111" s="152" t="str">
        <f>IF(Y111="","","一部　・"&amp;B65)</f>
        <v/>
      </c>
      <c r="AD111" s="148" t="str">
        <f>IF(ISBLANK(L65),"",L65)</f>
        <v/>
      </c>
      <c r="AE111" s="148" t="str">
        <f>IF(ISBLANK([1]選手登録!F$8),"",[1]選手登録!F$8)</f>
        <v/>
      </c>
      <c r="AF111" s="148">
        <v>2</v>
      </c>
      <c r="AG111" s="151"/>
      <c r="AH111" s="148"/>
      <c r="AI111" s="148">
        <v>17</v>
      </c>
      <c r="AJ111" s="148" t="str">
        <f>[1]選手登録!F120</f>
        <v/>
      </c>
      <c r="AK111" s="148" t="str">
        <f t="shared" si="26"/>
        <v/>
      </c>
      <c r="AL111" s="148" t="str">
        <f t="shared" si="27"/>
        <v/>
      </c>
      <c r="AM111" s="148" t="str">
        <f t="shared" si="28"/>
        <v/>
      </c>
      <c r="AN111" s="148">
        <f t="shared" si="29"/>
        <v>0</v>
      </c>
      <c r="AO111" s="148" t="str">
        <f t="shared" si="30"/>
        <v/>
      </c>
    </row>
    <row r="112" spans="1:54" ht="18.75" customHeight="1" thickBot="1" x14ac:dyDescent="0.25">
      <c r="A112" s="280"/>
      <c r="B112" s="262"/>
      <c r="C112" s="263"/>
      <c r="D112" s="264"/>
      <c r="E112" s="42"/>
      <c r="F112" s="230" t="str">
        <f>IF(ISBLANK(E112),"",VLOOKUP(E112,男,18,FALSE)&amp;" ・ "&amp;VLOOKUP(E112,男,4,FALSE))</f>
        <v/>
      </c>
      <c r="G112" s="230"/>
      <c r="H112" s="72"/>
      <c r="I112" s="42"/>
      <c r="J112" s="230" t="str">
        <f>IF(ISBLANK(I112),"",VLOOKUP(I112,男,18,FALSE)&amp;" ・ "&amp;VLOOKUP(I112,男,4,FALSE))</f>
        <v/>
      </c>
      <c r="K112" s="230"/>
      <c r="L112" s="76"/>
      <c r="M112" s="42"/>
      <c r="N112" s="231" t="str">
        <f>IF(ISBLANK(M112),"",VLOOKUP(M112,男,18,FALSE)&amp;" ・ "&amp;VLOOKUP(M112,男,4,FALSE))</f>
        <v/>
      </c>
      <c r="O112" s="232"/>
      <c r="P112" s="265"/>
      <c r="Q112" s="80"/>
      <c r="R112" s="142"/>
      <c r="S112" s="143"/>
      <c r="T112" s="149"/>
      <c r="U112" s="148"/>
      <c r="V112" s="148" t="str">
        <f>IF(W112="","",(SUM(W$10:W112)))</f>
        <v/>
      </c>
      <c r="W112" s="148" t="str">
        <f t="shared" si="36"/>
        <v/>
      </c>
      <c r="X112" s="148">
        <v>2</v>
      </c>
      <c r="Y112" s="148" t="str">
        <f>IF(ISBLANK(E66),"",E66)</f>
        <v/>
      </c>
      <c r="Z112" s="148" t="str">
        <f>IF(ISBLANK(E66),"",VLOOKUP(E66,女,18,FALSE))</f>
        <v/>
      </c>
      <c r="AA112" s="148" t="str">
        <f>IF(ISBLANK(E66),"",VLOOKUP(E66,女,19,FALSE))</f>
        <v/>
      </c>
      <c r="AB112" s="150" t="str">
        <f>IF(ISBLANK(E66),"",VLOOKUP(E66,女,4,FALSE))</f>
        <v/>
      </c>
      <c r="AC112" s="152" t="str">
        <f>IF(Y112="","","一部　・"&amp;B66)</f>
        <v/>
      </c>
      <c r="AD112" s="148" t="str">
        <f>IF(ISBLANK(H66),"",H66)</f>
        <v/>
      </c>
      <c r="AE112" s="148" t="str">
        <f>IF(ISBLANK([1]選手登録!F$8),"",[1]選手登録!F$8)</f>
        <v/>
      </c>
      <c r="AF112" s="148">
        <v>2</v>
      </c>
      <c r="AG112" s="151"/>
      <c r="AH112" s="148"/>
      <c r="AI112" s="148">
        <v>18</v>
      </c>
      <c r="AJ112" s="148" t="str">
        <f>[1]選手登録!F121</f>
        <v/>
      </c>
      <c r="AK112" s="148" t="str">
        <f t="shared" si="26"/>
        <v/>
      </c>
      <c r="AL112" s="148" t="str">
        <f t="shared" si="27"/>
        <v/>
      </c>
      <c r="AM112" s="148" t="str">
        <f t="shared" si="28"/>
        <v/>
      </c>
      <c r="AN112" s="148">
        <f t="shared" si="29"/>
        <v>0</v>
      </c>
      <c r="AO112" s="148" t="str">
        <f t="shared" si="30"/>
        <v/>
      </c>
    </row>
    <row r="113" spans="1:41" ht="18.75" customHeight="1" thickBot="1" x14ac:dyDescent="0.25">
      <c r="A113" s="155" t="s">
        <v>125</v>
      </c>
      <c r="B113" s="160"/>
      <c r="C113" s="160"/>
      <c r="D113" s="160"/>
      <c r="E113" s="160"/>
      <c r="F113" s="160"/>
      <c r="G113" s="160"/>
      <c r="H113" s="160"/>
      <c r="I113" s="160"/>
      <c r="J113" s="160"/>
      <c r="K113" s="160"/>
      <c r="L113" s="160"/>
      <c r="M113" s="160"/>
      <c r="N113" s="160"/>
      <c r="O113" s="160"/>
      <c r="P113" s="160"/>
      <c r="Q113" s="127"/>
      <c r="R113" s="142"/>
      <c r="S113" s="143"/>
      <c r="T113" s="149"/>
      <c r="U113" s="148"/>
      <c r="V113" s="148" t="str">
        <f>IF(W113="","",(SUM(W$10:W113)))</f>
        <v/>
      </c>
      <c r="W113" s="148" t="str">
        <f t="shared" si="36"/>
        <v/>
      </c>
      <c r="X113" s="148">
        <v>2</v>
      </c>
      <c r="Y113" s="148" t="str">
        <f>IF(ISBLANK(I66),"",I66)</f>
        <v/>
      </c>
      <c r="Z113" s="148" t="str">
        <f>IF(ISBLANK(I66),"",VLOOKUP(I66,女,18,FALSE))</f>
        <v/>
      </c>
      <c r="AA113" s="148" t="str">
        <f>IF(ISBLANK(I66),"",VLOOKUP(I66,女,19,FALSE))</f>
        <v/>
      </c>
      <c r="AB113" s="150" t="str">
        <f>IF(ISBLANK(I66),"",VLOOKUP(I66,女,4,FALSE))</f>
        <v/>
      </c>
      <c r="AC113" s="152" t="str">
        <f>IF(Y113="","","一部　・"&amp;B66)</f>
        <v/>
      </c>
      <c r="AD113" s="148" t="str">
        <f>IF(ISBLANK(L66),"",L66)</f>
        <v/>
      </c>
      <c r="AE113" s="148" t="str">
        <f>IF(ISBLANK([1]選手登録!F$8),"",[1]選手登録!F$8)</f>
        <v/>
      </c>
      <c r="AF113" s="148">
        <v>2</v>
      </c>
      <c r="AG113" s="151"/>
      <c r="AH113" s="148"/>
      <c r="AI113" s="148">
        <v>19</v>
      </c>
      <c r="AJ113" s="148" t="str">
        <f>[1]選手登録!F122</f>
        <v/>
      </c>
      <c r="AK113" s="148" t="str">
        <f t="shared" si="26"/>
        <v/>
      </c>
      <c r="AL113" s="148" t="str">
        <f t="shared" si="27"/>
        <v/>
      </c>
      <c r="AM113" s="148" t="str">
        <f t="shared" si="28"/>
        <v/>
      </c>
      <c r="AN113" s="148">
        <f t="shared" si="29"/>
        <v>0</v>
      </c>
      <c r="AO113" s="148" t="str">
        <f t="shared" si="30"/>
        <v/>
      </c>
    </row>
    <row r="114" spans="1:41" ht="18.75" customHeight="1" x14ac:dyDescent="0.2">
      <c r="A114" s="97"/>
      <c r="B114" s="98"/>
      <c r="C114" s="98"/>
      <c r="D114" s="99"/>
      <c r="E114" s="197" t="s">
        <v>17</v>
      </c>
      <c r="F114" s="322"/>
      <c r="G114" s="322"/>
      <c r="H114" s="322"/>
      <c r="I114" s="322"/>
      <c r="J114" s="322"/>
      <c r="K114" s="322"/>
      <c r="L114" s="322"/>
      <c r="M114" s="322"/>
      <c r="N114" s="322"/>
      <c r="O114" s="322"/>
      <c r="P114" s="322"/>
      <c r="Q114" s="184"/>
      <c r="S114" s="143"/>
      <c r="T114" s="149"/>
      <c r="U114" s="148"/>
      <c r="V114" s="148" t="str">
        <f>IF(W114="","",(SUM(W$10:W114)))</f>
        <v/>
      </c>
      <c r="W114" s="148" t="str">
        <f t="shared" si="36"/>
        <v/>
      </c>
      <c r="X114" s="148">
        <v>2</v>
      </c>
      <c r="Y114" s="148" t="str">
        <f>IF(ISBLANK(E67),"",E67)</f>
        <v/>
      </c>
      <c r="Z114" s="148" t="str">
        <f>IF(ISBLANK(E67),"",VLOOKUP(E67,女,18,FALSE))</f>
        <v/>
      </c>
      <c r="AA114" s="148" t="str">
        <f>IF(ISBLANK(E67),"",VLOOKUP(E67,女,19,FALSE))</f>
        <v/>
      </c>
      <c r="AB114" s="150" t="str">
        <f>IF(ISBLANK(E67),"",VLOOKUP(E67,女,4,FALSE))</f>
        <v/>
      </c>
      <c r="AC114" s="152" t="str">
        <f>IF(Y114="","","一部　・"&amp;B67)</f>
        <v/>
      </c>
      <c r="AD114" s="148" t="str">
        <f>IF(ISBLANK(H67),"",H67)</f>
        <v/>
      </c>
      <c r="AE114" s="148" t="str">
        <f>IF(ISBLANK([1]選手登録!F$8),"",[1]選手登録!F$8)</f>
        <v/>
      </c>
      <c r="AF114" s="148">
        <v>2</v>
      </c>
      <c r="AG114" s="151"/>
      <c r="AH114" s="148"/>
      <c r="AI114" s="148">
        <v>20</v>
      </c>
      <c r="AJ114" s="148" t="str">
        <f>[1]選手登録!F123</f>
        <v/>
      </c>
      <c r="AK114" s="148" t="str">
        <f t="shared" si="26"/>
        <v/>
      </c>
      <c r="AL114" s="148" t="str">
        <f t="shared" si="27"/>
        <v/>
      </c>
      <c r="AM114" s="148" t="str">
        <f t="shared" si="28"/>
        <v/>
      </c>
      <c r="AN114" s="148">
        <f t="shared" si="29"/>
        <v>0</v>
      </c>
      <c r="AO114" s="148" t="str">
        <f t="shared" si="30"/>
        <v/>
      </c>
    </row>
    <row r="115" spans="1:41" ht="18" customHeight="1" x14ac:dyDescent="0.2">
      <c r="A115" s="323" t="s">
        <v>126</v>
      </c>
      <c r="B115" s="323"/>
      <c r="C115" s="323"/>
      <c r="D115" s="323"/>
      <c r="E115" s="157" t="s">
        <v>15</v>
      </c>
      <c r="F115" s="186" t="s">
        <v>37</v>
      </c>
      <c r="G115" s="186"/>
      <c r="H115" s="157" t="s">
        <v>10</v>
      </c>
      <c r="I115" s="157" t="s">
        <v>15</v>
      </c>
      <c r="J115" s="186" t="s">
        <v>37</v>
      </c>
      <c r="K115" s="186"/>
      <c r="L115" s="100" t="s">
        <v>10</v>
      </c>
      <c r="M115" s="102" t="s">
        <v>15</v>
      </c>
      <c r="N115" s="327" t="s">
        <v>37</v>
      </c>
      <c r="O115" s="328"/>
      <c r="P115" s="328"/>
      <c r="Q115" s="161" t="s">
        <v>10</v>
      </c>
      <c r="R115" s="153"/>
      <c r="S115" s="143"/>
      <c r="T115" s="149"/>
      <c r="U115" s="148"/>
      <c r="V115" s="148" t="str">
        <f>IF(W115="","",(SUM(W$10:W115)))</f>
        <v/>
      </c>
      <c r="W115" s="148" t="str">
        <f t="shared" si="36"/>
        <v/>
      </c>
      <c r="X115" s="148">
        <v>2</v>
      </c>
      <c r="Y115" s="148" t="str">
        <f>IF(ISBLANK(I67),"",I67)</f>
        <v/>
      </c>
      <c r="Z115" s="148" t="str">
        <f>IF(ISBLANK(I67),"",VLOOKUP(I67,女,18,FALSE))</f>
        <v/>
      </c>
      <c r="AA115" s="148" t="str">
        <f>IF(ISBLANK(I67),"",VLOOKUP(I67,女,19,FALSE))</f>
        <v/>
      </c>
      <c r="AB115" s="150" t="str">
        <f>IF(ISBLANK(I67),"",VLOOKUP(I67,女,4,FALSE))</f>
        <v/>
      </c>
      <c r="AC115" s="152" t="str">
        <f>IF(Y115="","","一部　・"&amp;B67)</f>
        <v/>
      </c>
      <c r="AD115" s="148" t="str">
        <f>IF(ISBLANK(L67),"",L67)</f>
        <v/>
      </c>
      <c r="AE115" s="148" t="str">
        <f>IF(ISBLANK([1]選手登録!F$8),"",[1]選手登録!F$8)</f>
        <v/>
      </c>
      <c r="AF115" s="148">
        <v>2</v>
      </c>
      <c r="AG115" s="151"/>
      <c r="AH115" s="148"/>
      <c r="AI115" s="148">
        <v>21</v>
      </c>
      <c r="AJ115" s="148" t="str">
        <f>[1]選手登録!F124</f>
        <v/>
      </c>
      <c r="AK115" s="148" t="str">
        <f t="shared" si="26"/>
        <v/>
      </c>
      <c r="AL115" s="148" t="str">
        <f t="shared" si="27"/>
        <v/>
      </c>
      <c r="AM115" s="148" t="str">
        <f t="shared" si="28"/>
        <v/>
      </c>
      <c r="AN115" s="148">
        <f t="shared" si="29"/>
        <v>0</v>
      </c>
      <c r="AO115" s="148" t="str">
        <f t="shared" si="30"/>
        <v/>
      </c>
    </row>
    <row r="116" spans="1:41" ht="18" customHeight="1" x14ac:dyDescent="0.2">
      <c r="A116" s="326" t="s">
        <v>46</v>
      </c>
      <c r="B116" s="318"/>
      <c r="C116" s="319"/>
      <c r="D116" s="320"/>
      <c r="E116" s="38"/>
      <c r="F116" s="205" t="str">
        <f>IF(ISBLANK(E116),"",VLOOKUP(E116,女,18,FALSE)&amp;" ・ "&amp;VLOOKUP(E116,女,4,FALSE))</f>
        <v/>
      </c>
      <c r="G116" s="205"/>
      <c r="H116" s="66"/>
      <c r="I116" s="38"/>
      <c r="J116" s="205" t="str">
        <f>IF(ISBLANK(I116),"",VLOOKUP(I116,女,18,FALSE)&amp;" ・ "&amp;VLOOKUP(I116,女,4,FALSE))</f>
        <v/>
      </c>
      <c r="K116" s="205"/>
      <c r="L116" s="66"/>
      <c r="M116" s="38"/>
      <c r="N116" s="206" t="str">
        <f>IF(ISBLANK(M116),"",VLOOKUP(M116,女,18,FALSE)&amp;" ・ "&amp;VLOOKUP(M116,女,4,FALSE))</f>
        <v/>
      </c>
      <c r="O116" s="207"/>
      <c r="P116" s="237"/>
      <c r="Q116" s="78"/>
      <c r="S116" s="143"/>
      <c r="T116" s="149"/>
      <c r="U116" s="148"/>
      <c r="V116" s="148" t="str">
        <f>IF(W116="","",(SUM(W$10:W116)))</f>
        <v/>
      </c>
      <c r="W116" s="148" t="str">
        <f t="shared" si="36"/>
        <v/>
      </c>
      <c r="X116" s="148">
        <v>2</v>
      </c>
      <c r="Y116" s="148" t="str">
        <f>IF(ISBLANK(E68),"",E68)</f>
        <v/>
      </c>
      <c r="Z116" s="148" t="str">
        <f>IF(ISBLANK(E68),"",VLOOKUP(E68,女,18,FALSE))</f>
        <v/>
      </c>
      <c r="AA116" s="148" t="str">
        <f>IF(ISBLANK(E68),"",VLOOKUP(E68,女,19,FALSE))</f>
        <v/>
      </c>
      <c r="AB116" s="150" t="str">
        <f>IF(ISBLANK(E68),"",VLOOKUP(E68,女,4,FALSE))</f>
        <v/>
      </c>
      <c r="AC116" s="152" t="str">
        <f>IF(Y116="","","一部　・"&amp;B68)</f>
        <v/>
      </c>
      <c r="AD116" s="148" t="str">
        <f>IF(ISBLANK(H68),"",H68)</f>
        <v/>
      </c>
      <c r="AE116" s="148" t="str">
        <f>IF(ISBLANK([1]選手登録!F$8),"",[1]選手登録!F$8)</f>
        <v/>
      </c>
      <c r="AF116" s="148">
        <v>2</v>
      </c>
      <c r="AG116" s="151"/>
      <c r="AH116" s="148"/>
      <c r="AI116" s="148">
        <v>22</v>
      </c>
      <c r="AJ116" s="148" t="str">
        <f>[1]選手登録!F125</f>
        <v/>
      </c>
      <c r="AK116" s="148" t="str">
        <f t="shared" si="26"/>
        <v/>
      </c>
      <c r="AL116" s="148" t="str">
        <f t="shared" si="27"/>
        <v/>
      </c>
      <c r="AM116" s="148" t="str">
        <f t="shared" si="28"/>
        <v/>
      </c>
      <c r="AN116" s="148">
        <f t="shared" si="29"/>
        <v>0</v>
      </c>
      <c r="AO116" s="148" t="str">
        <f t="shared" si="30"/>
        <v/>
      </c>
    </row>
    <row r="117" spans="1:41" ht="18" customHeight="1" x14ac:dyDescent="0.2">
      <c r="A117" s="279"/>
      <c r="B117" s="318"/>
      <c r="C117" s="319"/>
      <c r="D117" s="320"/>
      <c r="E117" s="38"/>
      <c r="F117" s="205" t="str">
        <f>IF(ISBLANK(E117),"",VLOOKUP(E117,女,18,FALSE)&amp;" ・ "&amp;VLOOKUP(E117,女,4,FALSE))</f>
        <v/>
      </c>
      <c r="G117" s="205"/>
      <c r="H117" s="66"/>
      <c r="I117" s="38"/>
      <c r="J117" s="205" t="str">
        <f>IF(ISBLANK(I117),"",VLOOKUP(I117,女,18,FALSE)&amp;" ・ "&amp;VLOOKUP(I117,女,4,FALSE))</f>
        <v/>
      </c>
      <c r="K117" s="205"/>
      <c r="L117" s="66"/>
      <c r="M117" s="38"/>
      <c r="N117" s="206" t="str">
        <f>IF(ISBLANK(M117),"",VLOOKUP(M117,女,18,FALSE)&amp;" ・ "&amp;VLOOKUP(M117,女,4,FALSE))</f>
        <v/>
      </c>
      <c r="O117" s="207"/>
      <c r="P117" s="237"/>
      <c r="Q117" s="78"/>
      <c r="S117" s="143"/>
      <c r="T117" s="149"/>
      <c r="U117" s="148"/>
      <c r="V117" s="148" t="str">
        <f>IF(W117="","",(SUM(W$10:W117)))</f>
        <v/>
      </c>
      <c r="W117" s="148" t="str">
        <f t="shared" si="36"/>
        <v/>
      </c>
      <c r="X117" s="148">
        <v>2</v>
      </c>
      <c r="Y117" s="148" t="str">
        <f>IF(ISBLANK(I68),"",I68)</f>
        <v/>
      </c>
      <c r="Z117" s="148" t="str">
        <f>IF(ISBLANK(I68),"",VLOOKUP(I68,女,18,FALSE))</f>
        <v/>
      </c>
      <c r="AA117" s="148" t="str">
        <f>IF(ISBLANK(I68),"",VLOOKUP(I68,女,19,FALSE))</f>
        <v/>
      </c>
      <c r="AB117" s="150" t="str">
        <f>IF(ISBLANK(I68),"",VLOOKUP(I68,女,4,FALSE))</f>
        <v/>
      </c>
      <c r="AC117" s="152" t="str">
        <f>IF(Y117="","","一部　・"&amp;B68)</f>
        <v/>
      </c>
      <c r="AD117" s="148" t="str">
        <f>IF(ISBLANK(L68),"",L68)</f>
        <v/>
      </c>
      <c r="AE117" s="148" t="str">
        <f>IF(ISBLANK([1]選手登録!F$8),"",[1]選手登録!F$8)</f>
        <v/>
      </c>
      <c r="AF117" s="148">
        <v>2</v>
      </c>
      <c r="AG117" s="151"/>
      <c r="AH117" s="148"/>
      <c r="AI117" s="148">
        <v>23</v>
      </c>
      <c r="AJ117" s="148" t="str">
        <f>[1]選手登録!F126</f>
        <v/>
      </c>
      <c r="AK117" s="148" t="str">
        <f t="shared" si="26"/>
        <v/>
      </c>
      <c r="AL117" s="148" t="str">
        <f t="shared" si="27"/>
        <v/>
      </c>
      <c r="AM117" s="148" t="str">
        <f t="shared" si="28"/>
        <v/>
      </c>
      <c r="AN117" s="148">
        <f t="shared" si="29"/>
        <v>0</v>
      </c>
      <c r="AO117" s="148" t="str">
        <f t="shared" si="30"/>
        <v/>
      </c>
    </row>
    <row r="118" spans="1:41" ht="18" customHeight="1" x14ac:dyDescent="0.2">
      <c r="A118" s="279"/>
      <c r="B118" s="318"/>
      <c r="C118" s="319"/>
      <c r="D118" s="320"/>
      <c r="E118" s="38"/>
      <c r="F118" s="205" t="str">
        <f>IF(ISBLANK(E118),"",VLOOKUP(E118,女,18,FALSE)&amp;" ・ "&amp;VLOOKUP(E118,女,4,FALSE))</f>
        <v/>
      </c>
      <c r="G118" s="205"/>
      <c r="H118" s="66"/>
      <c r="I118" s="38"/>
      <c r="J118" s="205" t="str">
        <f>IF(ISBLANK(I118),"",VLOOKUP(I118,女,18,FALSE)&amp;" ・ "&amp;VLOOKUP(I118,女,4,FALSE))</f>
        <v/>
      </c>
      <c r="K118" s="205"/>
      <c r="L118" s="66"/>
      <c r="M118" s="38"/>
      <c r="N118" s="206" t="str">
        <f>IF(ISBLANK(M118),"",VLOOKUP(M118,女,18,FALSE)&amp;" ・ "&amp;VLOOKUP(M118,女,4,FALSE))</f>
        <v/>
      </c>
      <c r="O118" s="207"/>
      <c r="P118" s="237"/>
      <c r="Q118" s="78"/>
      <c r="S118" s="143"/>
      <c r="T118" s="149"/>
      <c r="U118" s="148"/>
      <c r="V118" s="148" t="str">
        <f>IF(W118="","",(SUM(W$10:W118)))</f>
        <v/>
      </c>
      <c r="W118" s="148" t="str">
        <f t="shared" si="36"/>
        <v/>
      </c>
      <c r="X118" s="148">
        <v>2</v>
      </c>
      <c r="Y118" s="148" t="str">
        <f>IF(ISBLANK(E69),"",E69)</f>
        <v/>
      </c>
      <c r="Z118" s="148" t="str">
        <f>IF(ISBLANK(E69),"",VLOOKUP(E69,女,18,FALSE))</f>
        <v/>
      </c>
      <c r="AA118" s="148" t="str">
        <f>IF(ISBLANK(E69),"",VLOOKUP(E69,女,19,FALSE))</f>
        <v/>
      </c>
      <c r="AB118" s="150" t="str">
        <f>IF(ISBLANK(E69),"",VLOOKUP(E69,女,4,FALSE))</f>
        <v/>
      </c>
      <c r="AC118" s="152" t="str">
        <f>IF(Y118="","","一部　・"&amp;B69)</f>
        <v/>
      </c>
      <c r="AD118" s="148" t="str">
        <f>IF(ISBLANK(H69),"",H69)</f>
        <v/>
      </c>
      <c r="AE118" s="148" t="str">
        <f>IF(ISBLANK([1]選手登録!F$8),"",[1]選手登録!F$8)</f>
        <v/>
      </c>
      <c r="AF118" s="148">
        <v>2</v>
      </c>
      <c r="AG118" s="151"/>
      <c r="AH118" s="148"/>
      <c r="AI118" s="148">
        <v>24</v>
      </c>
      <c r="AJ118" s="148" t="str">
        <f>[1]選手登録!F127</f>
        <v/>
      </c>
      <c r="AK118" s="148" t="str">
        <f t="shared" si="26"/>
        <v/>
      </c>
      <c r="AL118" s="148" t="str">
        <f t="shared" si="27"/>
        <v/>
      </c>
      <c r="AM118" s="148" t="str">
        <f t="shared" si="28"/>
        <v/>
      </c>
      <c r="AN118" s="148">
        <f t="shared" si="29"/>
        <v>0</v>
      </c>
      <c r="AO118" s="148" t="str">
        <f t="shared" si="30"/>
        <v/>
      </c>
    </row>
    <row r="119" spans="1:41" ht="18" customHeight="1" thickBot="1" x14ac:dyDescent="0.25">
      <c r="A119" s="280"/>
      <c r="B119" s="301"/>
      <c r="C119" s="302"/>
      <c r="D119" s="303"/>
      <c r="E119" s="42"/>
      <c r="F119" s="230" t="str">
        <f>IF(ISBLANK(E119),"",VLOOKUP(E119,女,18,FALSE)&amp;" ・ "&amp;VLOOKUP(E119,女,4,FALSE))</f>
        <v/>
      </c>
      <c r="G119" s="230"/>
      <c r="H119" s="72"/>
      <c r="I119" s="42"/>
      <c r="J119" s="230" t="str">
        <f>IF(ISBLANK(I119),"",VLOOKUP(I119,女,18,FALSE)&amp;" ・ "&amp;VLOOKUP(I119,女,4,FALSE))</f>
        <v/>
      </c>
      <c r="K119" s="230"/>
      <c r="L119" s="76"/>
      <c r="M119" s="42"/>
      <c r="N119" s="231" t="str">
        <f>IF(ISBLANK(M119),"",VLOOKUP(M119,女,18,FALSE)&amp;" ・ "&amp;VLOOKUP(M119,女,4,FALSE))</f>
        <v/>
      </c>
      <c r="O119" s="232"/>
      <c r="P119" s="265"/>
      <c r="Q119" s="80"/>
      <c r="S119" s="143"/>
      <c r="T119" s="149"/>
      <c r="U119" s="148"/>
      <c r="V119" s="148" t="str">
        <f>IF(W119="","",(SUM(W$10:W119)))</f>
        <v/>
      </c>
      <c r="W119" s="148" t="str">
        <f t="shared" si="36"/>
        <v/>
      </c>
      <c r="X119" s="148">
        <v>2</v>
      </c>
      <c r="Y119" s="148" t="str">
        <f>IF(ISBLANK(I69),"",I69)</f>
        <v/>
      </c>
      <c r="Z119" s="148" t="str">
        <f>IF(ISBLANK(I69),"",VLOOKUP(I69,女,18,FALSE))</f>
        <v/>
      </c>
      <c r="AA119" s="148" t="str">
        <f>IF(ISBLANK(I69),"",VLOOKUP(I69,女,19,FALSE))</f>
        <v/>
      </c>
      <c r="AB119" s="150" t="str">
        <f>IF(ISBLANK(I69),"",VLOOKUP(I69,女,4,FALSE))</f>
        <v/>
      </c>
      <c r="AC119" s="152" t="str">
        <f>IF(Y119="","","一部　・"&amp;B69)</f>
        <v/>
      </c>
      <c r="AD119" s="148" t="str">
        <f>IF(ISBLANK(L69),"",L69)</f>
        <v/>
      </c>
      <c r="AE119" s="148" t="str">
        <f>IF(ISBLANK([1]選手登録!F$8),"",[1]選手登録!F$8)</f>
        <v/>
      </c>
      <c r="AF119" s="148">
        <v>2</v>
      </c>
      <c r="AG119" s="151"/>
      <c r="AH119" s="148"/>
      <c r="AI119" s="148">
        <v>25</v>
      </c>
      <c r="AJ119" s="148" t="str">
        <f>[1]選手登録!F128</f>
        <v/>
      </c>
      <c r="AK119" s="148" t="str">
        <f t="shared" si="26"/>
        <v/>
      </c>
      <c r="AL119" s="148" t="str">
        <f t="shared" si="27"/>
        <v/>
      </c>
      <c r="AM119" s="148" t="str">
        <f t="shared" si="28"/>
        <v/>
      </c>
      <c r="AN119" s="148">
        <f t="shared" si="29"/>
        <v>0</v>
      </c>
      <c r="AO119" s="148" t="str">
        <f t="shared" si="30"/>
        <v/>
      </c>
    </row>
    <row r="120" spans="1:41" ht="7.5" customHeight="1" thickBot="1" x14ac:dyDescent="0.25">
      <c r="A120" s="114"/>
      <c r="B120" s="114"/>
      <c r="C120" s="114"/>
      <c r="D120" s="115"/>
      <c r="E120" s="32"/>
      <c r="F120" s="116"/>
      <c r="G120" s="116"/>
      <c r="H120" s="123"/>
      <c r="I120" s="123"/>
      <c r="J120" s="116"/>
      <c r="K120" s="116"/>
      <c r="L120" s="116"/>
      <c r="M120" s="61"/>
      <c r="N120" s="29"/>
      <c r="O120" s="127"/>
      <c r="P120" s="127"/>
      <c r="S120" s="143"/>
      <c r="T120" s="149"/>
      <c r="U120" s="148"/>
      <c r="V120" s="148"/>
      <c r="W120" s="148"/>
      <c r="X120" s="148">
        <v>2</v>
      </c>
      <c r="Y120" s="148" t="str">
        <f>IF(ISBLANK(E70),"",E70)</f>
        <v/>
      </c>
      <c r="Z120" s="148" t="str">
        <f>IF(ISBLANK(E70),"",VLOOKUP(E70,女,18,FALSE))</f>
        <v/>
      </c>
      <c r="AA120" s="148" t="str">
        <f>IF(ISBLANK(E70),"",VLOOKUP(E70,女,19,FALSE))</f>
        <v/>
      </c>
      <c r="AB120" s="150" t="str">
        <f>IF(ISBLANK(E70),"",VLOOKUP(E70,女,4,FALSE))</f>
        <v/>
      </c>
      <c r="AC120" s="152" t="str">
        <f>IF(Y120="","","一部　・"&amp;B70)</f>
        <v/>
      </c>
      <c r="AD120" s="148" t="str">
        <f>IF(ISBLANK(H70),"",H70)</f>
        <v/>
      </c>
      <c r="AE120" s="148" t="str">
        <f>IF(ISBLANK([1]選手登録!F$8),"",[1]選手登録!F$8)</f>
        <v/>
      </c>
      <c r="AF120" s="148">
        <v>2</v>
      </c>
      <c r="AG120" s="151"/>
      <c r="AH120" s="148"/>
      <c r="AI120" s="148">
        <v>26</v>
      </c>
      <c r="AJ120" s="148" t="str">
        <f>[1]選手登録!F129</f>
        <v/>
      </c>
      <c r="AK120" s="148" t="str">
        <f t="shared" si="26"/>
        <v/>
      </c>
      <c r="AL120" s="148" t="str">
        <f t="shared" si="27"/>
        <v/>
      </c>
      <c r="AM120" s="148" t="str">
        <f t="shared" si="28"/>
        <v/>
      </c>
      <c r="AN120" s="148">
        <f t="shared" si="29"/>
        <v>0</v>
      </c>
      <c r="AO120" s="148" t="str">
        <f t="shared" si="30"/>
        <v/>
      </c>
    </row>
    <row r="121" spans="1:41" ht="18" customHeight="1" thickBot="1" x14ac:dyDescent="0.25">
      <c r="E121" s="288" t="s">
        <v>22</v>
      </c>
      <c r="F121" s="289"/>
      <c r="G121" s="117" t="s">
        <v>23</v>
      </c>
      <c r="H121" s="62" t="str">
        <f>IF(AO$92=0,"名",AO$92&amp;"名")</f>
        <v>名</v>
      </c>
      <c r="I121" s="118" t="s">
        <v>24</v>
      </c>
      <c r="J121" s="62" t="str">
        <f>IF(AO$177=0,"名",AO$177&amp;"名")</f>
        <v>名</v>
      </c>
      <c r="K121" s="119" t="s">
        <v>13</v>
      </c>
      <c r="L121" s="63" t="str">
        <f>IF(AO$179=0,"名",AO$179&amp;"名")</f>
        <v>名</v>
      </c>
      <c r="M121" s="290" t="s">
        <v>42</v>
      </c>
      <c r="N121" s="291"/>
      <c r="O121" s="291"/>
      <c r="P121" s="292" t="str">
        <f>IF(L121="名","        円",AO$179*100&amp;" 円")</f>
        <v xml:space="preserve">        円</v>
      </c>
      <c r="Q121" s="293"/>
      <c r="S121" s="143"/>
      <c r="T121" s="149"/>
      <c r="U121" s="148"/>
      <c r="V121" s="148"/>
      <c r="W121" s="148"/>
      <c r="X121" s="148">
        <v>2</v>
      </c>
      <c r="Y121" s="148" t="str">
        <f>IF(ISBLANK(I70),"",I70)</f>
        <v/>
      </c>
      <c r="Z121" s="148" t="str">
        <f>IF(ISBLANK(I70),"",VLOOKUP(I70,女,18,FALSE))</f>
        <v/>
      </c>
      <c r="AA121" s="148" t="str">
        <f>IF(ISBLANK(I70),"",VLOOKUP(I70,女,19,FALSE))</f>
        <v/>
      </c>
      <c r="AB121" s="150" t="str">
        <f>IF(ISBLANK(I70),"",VLOOKUP(I70,女,4,FALSE))</f>
        <v/>
      </c>
      <c r="AC121" s="152" t="str">
        <f>IF(Y121="","","一部　・"&amp;B70)</f>
        <v/>
      </c>
      <c r="AD121" s="148"/>
      <c r="AE121" s="148" t="str">
        <f>IF(ISBLANK([1]選手登録!F$8),"",[1]選手登録!F$8)</f>
        <v/>
      </c>
      <c r="AF121" s="148">
        <v>2</v>
      </c>
      <c r="AG121" s="151"/>
      <c r="AH121" s="148"/>
      <c r="AI121" s="148">
        <v>27</v>
      </c>
      <c r="AJ121" s="148" t="str">
        <f>[1]選手登録!F130</f>
        <v/>
      </c>
      <c r="AK121" s="148" t="str">
        <f t="shared" si="26"/>
        <v/>
      </c>
      <c r="AL121" s="148" t="str">
        <f t="shared" si="27"/>
        <v/>
      </c>
      <c r="AM121" s="148" t="str">
        <f t="shared" si="28"/>
        <v/>
      </c>
      <c r="AN121" s="148">
        <f t="shared" si="29"/>
        <v>0</v>
      </c>
      <c r="AO121" s="148" t="str">
        <f t="shared" si="30"/>
        <v/>
      </c>
    </row>
    <row r="122" spans="1:41" ht="18" customHeight="1" x14ac:dyDescent="0.2">
      <c r="A122" s="30" t="s">
        <v>25</v>
      </c>
      <c r="B122" s="31"/>
      <c r="C122" s="31"/>
      <c r="D122" s="31"/>
      <c r="E122" s="31"/>
      <c r="F122" s="31"/>
      <c r="G122" s="31"/>
      <c r="H122" s="31"/>
      <c r="I122" s="35"/>
      <c r="J122" s="329" t="str">
        <f>IF([1]選手登録!L$6="","",[1]選手登録!L$6)</f>
        <v>令和5年度</v>
      </c>
      <c r="K122" s="329"/>
      <c r="L122" s="162" t="str">
        <f>IF(ISBLANK(L44),L90,L90)</f>
        <v/>
      </c>
      <c r="M122" s="129" t="s">
        <v>26</v>
      </c>
      <c r="N122" s="129"/>
      <c r="O122" s="162" t="str">
        <f>IF(ISBLANK(O44),O90,O90)</f>
        <v/>
      </c>
      <c r="P122" s="129" t="s">
        <v>27</v>
      </c>
      <c r="S122" s="143"/>
      <c r="T122" s="149"/>
      <c r="U122" s="148"/>
      <c r="V122" s="148"/>
      <c r="W122" s="148"/>
      <c r="X122" s="148">
        <v>2</v>
      </c>
      <c r="Y122" s="148" t="str">
        <f>IF(ISBLANK(M70),"",M70)</f>
        <v/>
      </c>
      <c r="Z122" s="148" t="str">
        <f>IF(ISBLANK(M70),"",VLOOKUP(M70,女,18,FALSE))</f>
        <v/>
      </c>
      <c r="AA122" s="148" t="str">
        <f>IF(ISBLANK(M70),"",VLOOKUP(M70,女,19,FALSE))</f>
        <v/>
      </c>
      <c r="AB122" s="150" t="str">
        <f>IF(ISBLANK(M70),"",VLOOKUP(M70,女,4,FALSE))</f>
        <v/>
      </c>
      <c r="AC122" s="152" t="str">
        <f>IF(Y122="","","一部　・"&amp;B70)</f>
        <v/>
      </c>
      <c r="AD122" s="148"/>
      <c r="AE122" s="148" t="str">
        <f>IF(ISBLANK([1]選手登録!F$8),"",[1]選手登録!F$8)</f>
        <v/>
      </c>
      <c r="AF122" s="148">
        <v>2</v>
      </c>
      <c r="AG122" s="151"/>
      <c r="AH122" s="148"/>
      <c r="AI122" s="148">
        <v>28</v>
      </c>
      <c r="AJ122" s="148" t="str">
        <f>[1]選手登録!F131</f>
        <v/>
      </c>
      <c r="AK122" s="148" t="str">
        <f t="shared" si="26"/>
        <v/>
      </c>
      <c r="AL122" s="148" t="str">
        <f t="shared" si="27"/>
        <v/>
      </c>
      <c r="AM122" s="148" t="str">
        <f t="shared" si="28"/>
        <v/>
      </c>
      <c r="AN122" s="148">
        <f t="shared" si="29"/>
        <v>0</v>
      </c>
      <c r="AO122" s="148" t="str">
        <f t="shared" si="30"/>
        <v/>
      </c>
    </row>
    <row r="123" spans="1:41" ht="18" customHeight="1" x14ac:dyDescent="0.2">
      <c r="A123" s="64" t="s">
        <v>28</v>
      </c>
      <c r="B123" s="31"/>
      <c r="C123" s="31"/>
      <c r="D123" s="31"/>
      <c r="E123" s="31"/>
      <c r="F123" s="31"/>
      <c r="G123" s="31"/>
      <c r="H123" s="31"/>
      <c r="I123" s="31"/>
      <c r="J123" s="31"/>
      <c r="K123" s="31"/>
      <c r="L123" s="31"/>
      <c r="M123" s="31"/>
      <c r="N123" s="31"/>
      <c r="O123" s="31"/>
      <c r="P123" s="31"/>
      <c r="S123" s="143"/>
      <c r="T123" s="149"/>
      <c r="U123" s="148"/>
      <c r="V123" s="148"/>
      <c r="W123" s="148"/>
      <c r="X123" s="148">
        <v>2</v>
      </c>
      <c r="Y123" s="148" t="str">
        <f>IF(ISBLANK(E71),"",E71)</f>
        <v/>
      </c>
      <c r="Z123" s="148" t="str">
        <f>IF(ISBLANK(E71),"",VLOOKUP(E71,女,18,FALSE))</f>
        <v/>
      </c>
      <c r="AA123" s="148" t="str">
        <f>IF(ISBLANK(E71),"",VLOOKUP(E71,女,19,FALSE))</f>
        <v/>
      </c>
      <c r="AB123" s="150" t="str">
        <f>IF(ISBLANK(E71),"",VLOOKUP(E71,女,4,FALSE))</f>
        <v/>
      </c>
      <c r="AC123" s="152" t="str">
        <f>IF(Y123="","","一部　・"&amp;B70)</f>
        <v/>
      </c>
      <c r="AD123" s="148"/>
      <c r="AE123" s="148" t="str">
        <f>IF(ISBLANK([1]選手登録!F$8),"",[1]選手登録!F$8)</f>
        <v/>
      </c>
      <c r="AF123" s="148">
        <v>2</v>
      </c>
      <c r="AG123" s="151"/>
      <c r="AH123" s="148"/>
      <c r="AI123" s="148">
        <v>29</v>
      </c>
      <c r="AJ123" s="148" t="str">
        <f>[1]選手登録!F132</f>
        <v/>
      </c>
      <c r="AK123" s="148" t="str">
        <f t="shared" si="26"/>
        <v/>
      </c>
      <c r="AL123" s="148" t="str">
        <f t="shared" si="27"/>
        <v/>
      </c>
      <c r="AM123" s="148" t="str">
        <f t="shared" si="28"/>
        <v/>
      </c>
      <c r="AN123" s="148">
        <f t="shared" si="29"/>
        <v>0</v>
      </c>
      <c r="AO123" s="148" t="str">
        <f t="shared" si="30"/>
        <v/>
      </c>
    </row>
    <row r="124" spans="1:41" ht="18" customHeight="1" x14ac:dyDescent="0.2">
      <c r="A124" s="64" t="s">
        <v>29</v>
      </c>
      <c r="B124" s="31"/>
      <c r="C124" s="31"/>
      <c r="D124" s="31"/>
      <c r="E124" s="31"/>
      <c r="F124" s="31"/>
      <c r="G124" s="31"/>
      <c r="H124" s="31"/>
      <c r="J124" s="274" t="s">
        <v>30</v>
      </c>
      <c r="K124" s="274"/>
      <c r="L124" s="330" t="str">
        <f>IF(ISBLANK([1]選手登録!G$5),"",VLOOKUP([1]選手登録!G$5,登録,2,0)&amp;"学校")</f>
        <v/>
      </c>
      <c r="M124" s="330"/>
      <c r="N124" s="330"/>
      <c r="O124" s="330"/>
      <c r="P124" s="330"/>
      <c r="Q124" s="163"/>
      <c r="S124" s="143"/>
      <c r="T124" s="149"/>
      <c r="U124" s="148"/>
      <c r="V124" s="148"/>
      <c r="W124" s="148"/>
      <c r="X124" s="148">
        <v>2</v>
      </c>
      <c r="Y124" s="148" t="str">
        <f>IF(ISBLANK(I71),"",I71)</f>
        <v/>
      </c>
      <c r="Z124" s="148" t="str">
        <f>IF(ISBLANK(I71),"",VLOOKUP(I71,女,18,FALSE))</f>
        <v/>
      </c>
      <c r="AA124" s="148" t="str">
        <f>IF(ISBLANK(I71),"",VLOOKUP(I71,女,19,FALSE))</f>
        <v/>
      </c>
      <c r="AB124" s="150" t="str">
        <f>IF(ISBLANK(I71),"",VLOOKUP(I71,女,4,FALSE))</f>
        <v/>
      </c>
      <c r="AC124" s="152" t="str">
        <f>IF(Y124="","","一部　・"&amp;B70)</f>
        <v/>
      </c>
      <c r="AD124" s="148"/>
      <c r="AE124" s="148" t="str">
        <f>IF(ISBLANK([1]選手登録!F$8),"",[1]選手登録!F$8)</f>
        <v/>
      </c>
      <c r="AF124" s="148">
        <v>2</v>
      </c>
      <c r="AG124" s="151"/>
      <c r="AH124" s="148"/>
      <c r="AI124" s="148">
        <v>30</v>
      </c>
      <c r="AJ124" s="148" t="str">
        <f>[1]選手登録!F133</f>
        <v/>
      </c>
      <c r="AK124" s="148" t="str">
        <f t="shared" si="26"/>
        <v/>
      </c>
      <c r="AL124" s="148" t="str">
        <f t="shared" si="27"/>
        <v/>
      </c>
      <c r="AM124" s="148" t="str">
        <f t="shared" si="28"/>
        <v/>
      </c>
      <c r="AN124" s="148">
        <f t="shared" si="29"/>
        <v>0</v>
      </c>
      <c r="AO124" s="148" t="str">
        <f t="shared" si="30"/>
        <v/>
      </c>
    </row>
    <row r="125" spans="1:41" ht="18" customHeight="1" x14ac:dyDescent="0.2">
      <c r="A125" s="64" t="s">
        <v>39</v>
      </c>
      <c r="B125" s="31"/>
      <c r="C125" s="31"/>
      <c r="D125" s="31"/>
      <c r="E125" s="31"/>
      <c r="F125" s="31"/>
      <c r="G125" s="31"/>
      <c r="H125" s="31"/>
      <c r="J125" s="276" t="s">
        <v>31</v>
      </c>
      <c r="K125" s="276"/>
      <c r="L125" s="331" t="str">
        <f>IF(ISBLANK([1]選手登録!L4),"",[1]選手登録!L4&amp;"  "&amp;[1]選手登録!M4)</f>
        <v/>
      </c>
      <c r="M125" s="331"/>
      <c r="N125" s="331"/>
      <c r="O125" s="331"/>
      <c r="P125" s="331"/>
      <c r="Q125" s="164" t="s">
        <v>32</v>
      </c>
      <c r="S125" s="143"/>
      <c r="T125" s="149"/>
      <c r="U125" s="148"/>
      <c r="V125" s="148"/>
      <c r="W125" s="148"/>
      <c r="X125" s="148">
        <v>2</v>
      </c>
      <c r="Y125" s="148" t="str">
        <f>IF(ISBLANK(M71),"",M71)</f>
        <v/>
      </c>
      <c r="Z125" s="148" t="str">
        <f>IF(ISBLANK(M71),"",VLOOKUP(M71,女,18,FALSE))</f>
        <v/>
      </c>
      <c r="AA125" s="148" t="str">
        <f>IF(ISBLANK(M71),"",VLOOKUP(M71,女,19,FALSE))</f>
        <v/>
      </c>
      <c r="AB125" s="150" t="str">
        <f>IF(ISBLANK(M71),"",VLOOKUP(M71,女,4,FALSE))</f>
        <v/>
      </c>
      <c r="AC125" s="152" t="str">
        <f>IF(Y125="","","一部　・"&amp;B70)</f>
        <v/>
      </c>
      <c r="AD125" s="148"/>
      <c r="AE125" s="148" t="str">
        <f>IF(ISBLANK([1]選手登録!F$8),"",[1]選手登録!F$8)</f>
        <v/>
      </c>
      <c r="AF125" s="148">
        <v>2</v>
      </c>
      <c r="AG125" s="151"/>
      <c r="AH125" s="148"/>
      <c r="AI125" s="148">
        <v>31</v>
      </c>
      <c r="AJ125" s="148" t="str">
        <f>[1]選手登録!F134</f>
        <v/>
      </c>
      <c r="AK125" s="148" t="str">
        <f t="shared" si="26"/>
        <v/>
      </c>
      <c r="AL125" s="148" t="str">
        <f t="shared" si="27"/>
        <v/>
      </c>
      <c r="AM125" s="148" t="str">
        <f t="shared" si="28"/>
        <v/>
      </c>
      <c r="AN125" s="148">
        <f t="shared" si="29"/>
        <v>0</v>
      </c>
      <c r="AO125" s="148" t="str">
        <f t="shared" si="30"/>
        <v/>
      </c>
    </row>
    <row r="126" spans="1:41" ht="18" customHeight="1" x14ac:dyDescent="0.15">
      <c r="A126" s="64" t="s">
        <v>127</v>
      </c>
      <c r="G126" s="32"/>
      <c r="H126" s="37" t="s">
        <v>41</v>
      </c>
      <c r="J126" s="276" t="s">
        <v>33</v>
      </c>
      <c r="K126" s="276"/>
      <c r="L126" s="296" t="str">
        <f>IF(ISBLANK([1]選手登録!L5),"",[1]選手登録!L5&amp;"  "&amp;[1]選手登録!M5)</f>
        <v/>
      </c>
      <c r="M126" s="296"/>
      <c r="N126" s="296"/>
      <c r="O126" s="296"/>
      <c r="P126" s="86" t="s">
        <v>49</v>
      </c>
      <c r="Q126" s="162" t="str">
        <f>IF(ISBLANK(Q48),Q94,Q94)</f>
        <v/>
      </c>
      <c r="R126" s="153"/>
      <c r="S126" s="143"/>
      <c r="T126" s="149"/>
      <c r="U126" s="148"/>
      <c r="V126" s="148" t="str">
        <f>IF(W126="","",(SUM(W$10:W126)))</f>
        <v/>
      </c>
      <c r="W126" s="148" t="str">
        <f>IF(AC126=0,"",IF(AC126="","",1))</f>
        <v/>
      </c>
      <c r="X126" s="148">
        <v>2</v>
      </c>
      <c r="Y126" s="148" t="str">
        <f>IF(ISBLANK(E72),"",E72)</f>
        <v/>
      </c>
      <c r="Z126" s="148" t="str">
        <f>IF(ISBLANK(E72),"",VLOOKUP(E72,女,18,FALSE))</f>
        <v/>
      </c>
      <c r="AA126" s="148" t="str">
        <f>IF(ISBLANK(E72),"",VLOOKUP(E72,女,19,FALSE))</f>
        <v/>
      </c>
      <c r="AB126" s="150" t="str">
        <f>IF(ISBLANK(E72),"",VLOOKUP(E72,女,4,FALSE))</f>
        <v/>
      </c>
      <c r="AC126" s="152" t="str">
        <f>IF(Y126="","","一部　・"&amp;B72)</f>
        <v/>
      </c>
      <c r="AD126" s="148" t="str">
        <f>IF(ISBLANK(H72),"",H72)</f>
        <v/>
      </c>
      <c r="AE126" s="148" t="str">
        <f>IF(ISBLANK([1]選手登録!F$8),"",[1]選手登録!F$8)</f>
        <v/>
      </c>
      <c r="AF126" s="148">
        <v>2</v>
      </c>
      <c r="AG126" s="151"/>
      <c r="AH126" s="148"/>
      <c r="AI126" s="148">
        <v>32</v>
      </c>
      <c r="AJ126" s="148" t="str">
        <f>[1]選手登録!F135</f>
        <v/>
      </c>
      <c r="AK126" s="148" t="str">
        <f t="shared" si="26"/>
        <v/>
      </c>
      <c r="AL126" s="148" t="str">
        <f t="shared" si="27"/>
        <v/>
      </c>
      <c r="AM126" s="148" t="str">
        <f t="shared" si="28"/>
        <v/>
      </c>
      <c r="AN126" s="148">
        <f t="shared" si="29"/>
        <v>0</v>
      </c>
      <c r="AO126" s="148" t="str">
        <f t="shared" si="30"/>
        <v/>
      </c>
    </row>
    <row r="127" spans="1:41" ht="18" customHeight="1" x14ac:dyDescent="0.2">
      <c r="A127" s="274" t="s">
        <v>34</v>
      </c>
      <c r="B127" s="274"/>
      <c r="C127" s="274"/>
      <c r="D127" s="274"/>
      <c r="E127" s="334" t="str">
        <f>IF(ISBLANK(E95),"",E95)</f>
        <v/>
      </c>
      <c r="F127" s="334"/>
      <c r="G127" s="334"/>
      <c r="H127" s="162" t="str">
        <f>IF(ISBLANK(H49),H95,H95)</f>
        <v/>
      </c>
      <c r="J127" s="276" t="s">
        <v>35</v>
      </c>
      <c r="K127" s="276"/>
      <c r="L127" s="335" t="str">
        <f>IF(ISBLANK([1]選手登録!H10),"",[1]選手登録!H10)</f>
        <v/>
      </c>
      <c r="M127" s="335"/>
      <c r="N127" s="335"/>
      <c r="O127" s="335"/>
      <c r="P127" s="335"/>
      <c r="Q127" s="335"/>
      <c r="S127" s="143"/>
      <c r="T127" s="149"/>
      <c r="U127" s="148"/>
      <c r="V127" s="148" t="str">
        <f>IF(W127="","",(SUM(W$10:W127)))</f>
        <v/>
      </c>
      <c r="W127" s="148" t="str">
        <f>IF(AC127=0,"",IF(AC127="","",1))</f>
        <v/>
      </c>
      <c r="X127" s="148">
        <v>2</v>
      </c>
      <c r="Y127" s="148" t="str">
        <f>IF(ISBLANK(I72),"",I72)</f>
        <v/>
      </c>
      <c r="Z127" s="148" t="str">
        <f>IF(ISBLANK(I72),"",VLOOKUP(I72,女,18,FALSE))</f>
        <v/>
      </c>
      <c r="AA127" s="148" t="str">
        <f>IF(ISBLANK(I72),"",VLOOKUP(I72,女,19,FALSE))</f>
        <v/>
      </c>
      <c r="AB127" s="150" t="str">
        <f>IF(ISBLANK(I72),"",VLOOKUP(I72,女,4,FALSE))</f>
        <v/>
      </c>
      <c r="AC127" s="152" t="str">
        <f>IF(Y127="","","一部　・"&amp;B72)</f>
        <v/>
      </c>
      <c r="AD127" s="148" t="str">
        <f>IF(ISBLANK(L72),"",L72)</f>
        <v/>
      </c>
      <c r="AE127" s="148" t="str">
        <f>IF(ISBLANK([1]選手登録!F$8),"",[1]選手登録!F$8)</f>
        <v/>
      </c>
      <c r="AF127" s="148">
        <v>2</v>
      </c>
      <c r="AG127" s="151"/>
      <c r="AH127" s="148"/>
      <c r="AI127" s="148">
        <v>33</v>
      </c>
      <c r="AJ127" s="148" t="str">
        <f>[1]選手登録!F136</f>
        <v/>
      </c>
      <c r="AK127" s="148" t="str">
        <f t="shared" si="26"/>
        <v/>
      </c>
      <c r="AL127" s="148" t="str">
        <f t="shared" si="27"/>
        <v/>
      </c>
      <c r="AM127" s="148" t="str">
        <f t="shared" si="28"/>
        <v/>
      </c>
      <c r="AN127" s="148">
        <f t="shared" si="29"/>
        <v>0</v>
      </c>
      <c r="AO127" s="148" t="str">
        <f t="shared" si="30"/>
        <v/>
      </c>
    </row>
    <row r="128" spans="1:41" ht="18" customHeight="1" x14ac:dyDescent="0.2">
      <c r="A128" s="276" t="s">
        <v>34</v>
      </c>
      <c r="B128" s="276"/>
      <c r="C128" s="276"/>
      <c r="D128" s="276"/>
      <c r="E128" s="332" t="str">
        <f>IF(ISBLANK(E96),"",E96)</f>
        <v/>
      </c>
      <c r="F128" s="332"/>
      <c r="G128" s="332"/>
      <c r="H128" s="162" t="str">
        <f>IF(ISBLANK(H50),H96,H96)</f>
        <v/>
      </c>
      <c r="J128" s="276" t="s">
        <v>8</v>
      </c>
      <c r="K128" s="276"/>
      <c r="L128" s="335" t="str">
        <f>IF(ISBLANK([1]選手登録!K10),"   -     -       ",[1]選手登録!K10)</f>
        <v/>
      </c>
      <c r="M128" s="335"/>
      <c r="N128" s="335"/>
      <c r="O128" s="335"/>
      <c r="P128" s="335"/>
      <c r="Q128" s="335"/>
      <c r="R128" s="153"/>
      <c r="S128" s="143"/>
      <c r="T128" s="149"/>
      <c r="U128" s="148"/>
      <c r="V128" s="148" t="str">
        <f>IF(W128="","",(SUM(W$10:W128)))</f>
        <v/>
      </c>
      <c r="W128" s="148" t="str">
        <f>IF(AC128=0,"",IF(AC128="","",1))</f>
        <v/>
      </c>
      <c r="X128" s="148">
        <v>2</v>
      </c>
      <c r="Y128" s="148" t="str">
        <f>IF(ISBLANK(E73),"",E73)</f>
        <v/>
      </c>
      <c r="Z128" s="148" t="str">
        <f>IF(ISBLANK(E73),"",VLOOKUP(E73,女,18,FALSE))</f>
        <v/>
      </c>
      <c r="AA128" s="148" t="str">
        <f>IF(ISBLANK(E73),"",VLOOKUP(E73,女,19,FALSE))</f>
        <v/>
      </c>
      <c r="AB128" s="150" t="str">
        <f>IF(ISBLANK(E73),"",VLOOKUP(E73,女,4,FALSE))</f>
        <v/>
      </c>
      <c r="AC128" s="152" t="str">
        <f>IF(Y128="","","一部　・"&amp;B73)</f>
        <v/>
      </c>
      <c r="AD128" s="148" t="str">
        <f>IF(ISBLANK(H73),"",H73)</f>
        <v/>
      </c>
      <c r="AE128" s="148" t="str">
        <f>IF(ISBLANK([1]選手登録!F$8),"",[1]選手登録!F$8)</f>
        <v/>
      </c>
      <c r="AF128" s="148">
        <v>2</v>
      </c>
      <c r="AG128" s="151"/>
      <c r="AH128" s="148"/>
      <c r="AI128" s="148">
        <v>34</v>
      </c>
      <c r="AJ128" s="148" t="str">
        <f>[1]選手登録!F137</f>
        <v/>
      </c>
      <c r="AK128" s="148" t="str">
        <f t="shared" si="26"/>
        <v/>
      </c>
      <c r="AL128" s="148" t="str">
        <f t="shared" si="27"/>
        <v/>
      </c>
      <c r="AM128" s="148" t="str">
        <f t="shared" si="28"/>
        <v/>
      </c>
      <c r="AN128" s="148">
        <f t="shared" si="29"/>
        <v>0</v>
      </c>
      <c r="AO128" s="148" t="str">
        <f t="shared" si="30"/>
        <v/>
      </c>
    </row>
    <row r="129" spans="1:41" ht="18" customHeight="1" x14ac:dyDescent="0.2">
      <c r="A129" s="276" t="s">
        <v>34</v>
      </c>
      <c r="B129" s="276"/>
      <c r="C129" s="276"/>
      <c r="D129" s="276"/>
      <c r="E129" s="332" t="str">
        <f>IF(ISBLANK(E97),"",E97)</f>
        <v/>
      </c>
      <c r="F129" s="332"/>
      <c r="G129" s="332"/>
      <c r="H129" s="162" t="str">
        <f>IF(ISBLANK(H51),H97,H97)</f>
        <v/>
      </c>
      <c r="J129" s="276" t="s">
        <v>36</v>
      </c>
      <c r="K129" s="276"/>
      <c r="L129" s="333" t="str">
        <f>IF(ISBLANK(L51),L97,L97)</f>
        <v/>
      </c>
      <c r="M129" s="333"/>
      <c r="N129" s="165"/>
      <c r="O129" s="165"/>
      <c r="P129" s="165"/>
      <c r="Q129" s="165"/>
      <c r="S129" s="143"/>
      <c r="T129" s="149"/>
      <c r="U129" s="148"/>
      <c r="V129" s="148" t="str">
        <f>IF(W129="","",(SUM(W$10:W129)))</f>
        <v/>
      </c>
      <c r="W129" s="148" t="str">
        <f>IF(AC129=0,"",IF(AC129="","",1))</f>
        <v/>
      </c>
      <c r="X129" s="148">
        <v>2</v>
      </c>
      <c r="Y129" s="148" t="str">
        <f>IF(ISBLANK(I73),"",I73)</f>
        <v/>
      </c>
      <c r="Z129" s="148" t="str">
        <f>IF(ISBLANK(I73),"",VLOOKUP(I73,女,18,FALSE))</f>
        <v/>
      </c>
      <c r="AA129" s="148" t="str">
        <f>IF(ISBLANK(I73),"",VLOOKUP(I73,女,19,FALSE))</f>
        <v/>
      </c>
      <c r="AB129" s="150" t="str">
        <f>IF(ISBLANK(I73),"",VLOOKUP(I73,女,4,FALSE))</f>
        <v/>
      </c>
      <c r="AC129" s="152" t="str">
        <f>IF(Y129="","","一部　・"&amp;B73)</f>
        <v/>
      </c>
      <c r="AD129" s="148" t="str">
        <f>IF(ISBLANK(L73),"",L73)</f>
        <v/>
      </c>
      <c r="AE129" s="148" t="str">
        <f>IF(ISBLANK([1]選手登録!F$8),"",[1]選手登録!F$8)</f>
        <v/>
      </c>
      <c r="AF129" s="148">
        <v>2</v>
      </c>
      <c r="AG129" s="151"/>
      <c r="AH129" s="148"/>
      <c r="AI129" s="148">
        <v>35</v>
      </c>
      <c r="AJ129" s="148" t="str">
        <f>[1]選手登録!F138</f>
        <v/>
      </c>
      <c r="AK129" s="148" t="str">
        <f t="shared" si="26"/>
        <v/>
      </c>
      <c r="AL129" s="148" t="str">
        <f t="shared" si="27"/>
        <v/>
      </c>
      <c r="AM129" s="148" t="str">
        <f t="shared" si="28"/>
        <v/>
      </c>
      <c r="AN129" s="148">
        <f t="shared" si="29"/>
        <v>0</v>
      </c>
      <c r="AO129" s="148" t="str">
        <f t="shared" si="30"/>
        <v/>
      </c>
    </row>
    <row r="130" spans="1:41" ht="18" customHeight="1" x14ac:dyDescent="0.2">
      <c r="D130" s="127"/>
      <c r="E130" s="127"/>
      <c r="F130" s="127"/>
      <c r="R130" s="153"/>
      <c r="S130" s="143"/>
      <c r="T130" s="149"/>
      <c r="U130" s="148"/>
      <c r="V130" s="148" t="str">
        <f>IF(W130="","",(SUM(W$10:W130)))</f>
        <v/>
      </c>
      <c r="W130" s="148" t="str">
        <f t="shared" ref="W130:W181" si="37">IF(AC130=0,"",IF(AC130="","",1))</f>
        <v/>
      </c>
      <c r="X130" s="148">
        <v>2</v>
      </c>
      <c r="Y130" s="148" t="str">
        <f>IF(ISBLANK(E74),"",E74)</f>
        <v/>
      </c>
      <c r="Z130" s="148" t="str">
        <f>IF(ISBLANK(E74),"",VLOOKUP(E74,女,18,FALSE))</f>
        <v/>
      </c>
      <c r="AA130" s="148" t="str">
        <f>IF(ISBLANK(E74),"",VLOOKUP(E74,女,19,FALSE))</f>
        <v/>
      </c>
      <c r="AB130" s="150" t="str">
        <f>IF(ISBLANK(E74),"",VLOOKUP(E74,女,4,FALSE))</f>
        <v/>
      </c>
      <c r="AC130" s="152" t="str">
        <f>IF(Y130="","","一部　・"&amp;B74)</f>
        <v/>
      </c>
      <c r="AD130" s="148" t="str">
        <f>IF(ISBLANK(H74),"",H74)</f>
        <v/>
      </c>
      <c r="AE130" s="148" t="str">
        <f>IF(ISBLANK([1]選手登録!F$8),"",[1]選手登録!F$8)</f>
        <v/>
      </c>
      <c r="AF130" s="148">
        <v>2</v>
      </c>
      <c r="AG130" s="151"/>
      <c r="AH130" s="148"/>
      <c r="AI130" s="148">
        <v>36</v>
      </c>
      <c r="AJ130" s="148" t="str">
        <f>[1]選手登録!F139</f>
        <v/>
      </c>
      <c r="AK130" s="148" t="str">
        <f t="shared" si="26"/>
        <v/>
      </c>
      <c r="AL130" s="148" t="str">
        <f t="shared" si="27"/>
        <v/>
      </c>
      <c r="AM130" s="148" t="str">
        <f t="shared" si="28"/>
        <v/>
      </c>
      <c r="AN130" s="148">
        <f t="shared" si="29"/>
        <v>0</v>
      </c>
      <c r="AO130" s="148" t="str">
        <f t="shared" si="30"/>
        <v/>
      </c>
    </row>
    <row r="131" spans="1:41" ht="18" customHeight="1" x14ac:dyDescent="0.2">
      <c r="S131" s="143"/>
      <c r="T131" s="149"/>
      <c r="U131" s="148"/>
      <c r="V131" s="148" t="str">
        <f>IF(W131="","",(SUM(W$10:W131)))</f>
        <v/>
      </c>
      <c r="W131" s="148" t="str">
        <f t="shared" si="37"/>
        <v/>
      </c>
      <c r="X131" s="148">
        <v>2</v>
      </c>
      <c r="Y131" s="148" t="str">
        <f>IF(ISBLANK(I74),"",I74)</f>
        <v/>
      </c>
      <c r="Z131" s="148" t="str">
        <f>IF(ISBLANK(I74),"",VLOOKUP(I74,女,18,FALSE))</f>
        <v/>
      </c>
      <c r="AA131" s="148" t="str">
        <f>IF(ISBLANK(I74),"",VLOOKUP(I74,女,19,FALSE))</f>
        <v/>
      </c>
      <c r="AB131" s="150" t="str">
        <f>IF(ISBLANK(I74),"",VLOOKUP(I74,女,4,FALSE))</f>
        <v/>
      </c>
      <c r="AC131" s="152" t="str">
        <f>IF(Y131="","","一部　・"&amp;B74)</f>
        <v/>
      </c>
      <c r="AD131" s="148" t="str">
        <f>IF(ISBLANK(L74),"",L74)</f>
        <v/>
      </c>
      <c r="AE131" s="148" t="str">
        <f>IF(ISBLANK([1]選手登録!F$8),"",[1]選手登録!F$8)</f>
        <v/>
      </c>
      <c r="AF131" s="148">
        <v>2</v>
      </c>
      <c r="AG131" s="151"/>
      <c r="AH131" s="148"/>
      <c r="AI131" s="148">
        <v>37</v>
      </c>
      <c r="AJ131" s="148" t="str">
        <f>[1]選手登録!F140</f>
        <v/>
      </c>
      <c r="AK131" s="148" t="str">
        <f t="shared" si="26"/>
        <v/>
      </c>
      <c r="AL131" s="148" t="str">
        <f t="shared" si="27"/>
        <v/>
      </c>
      <c r="AM131" s="148" t="str">
        <f t="shared" si="28"/>
        <v/>
      </c>
      <c r="AN131" s="148">
        <f t="shared" si="29"/>
        <v>0</v>
      </c>
      <c r="AO131" s="148" t="str">
        <f t="shared" si="30"/>
        <v/>
      </c>
    </row>
    <row r="132" spans="1:41" ht="18" customHeight="1" x14ac:dyDescent="0.2">
      <c r="R132" s="153"/>
      <c r="S132" s="143"/>
      <c r="T132" s="149"/>
      <c r="U132" s="148"/>
      <c r="V132" s="148" t="str">
        <f>IF(W132="","",(SUM(W$10:W132)))</f>
        <v/>
      </c>
      <c r="W132" s="148" t="str">
        <f t="shared" si="37"/>
        <v/>
      </c>
      <c r="X132" s="148">
        <v>2</v>
      </c>
      <c r="Y132" s="148" t="str">
        <f>IF(ISBLANK(E75),"",E75)</f>
        <v/>
      </c>
      <c r="Z132" s="148" t="str">
        <f>IF(ISBLANK(E75),"",VLOOKUP(E75,女,18,FALSE))</f>
        <v/>
      </c>
      <c r="AA132" s="148" t="str">
        <f>IF(ISBLANK(E75),"",VLOOKUP(E75,女,19,FALSE))</f>
        <v/>
      </c>
      <c r="AB132" s="150" t="str">
        <f>IF(ISBLANK(E75),"",VLOOKUP(E75,女,4,FALSE))</f>
        <v/>
      </c>
      <c r="AC132" s="152" t="str">
        <f>IF(Y132="","","一部　・"&amp;B75)</f>
        <v/>
      </c>
      <c r="AD132" s="148" t="str">
        <f>IF(ISBLANK(H75),"",H75)</f>
        <v/>
      </c>
      <c r="AE132" s="148" t="str">
        <f>IF(ISBLANK([1]選手登録!F$8),"",[1]選手登録!F$8)</f>
        <v/>
      </c>
      <c r="AF132" s="148">
        <v>2</v>
      </c>
      <c r="AG132" s="151"/>
      <c r="AH132" s="148"/>
      <c r="AI132" s="148">
        <v>38</v>
      </c>
      <c r="AJ132" s="148" t="str">
        <f>[1]選手登録!F141</f>
        <v/>
      </c>
      <c r="AK132" s="148" t="str">
        <f t="shared" si="26"/>
        <v/>
      </c>
      <c r="AL132" s="148" t="str">
        <f t="shared" si="27"/>
        <v/>
      </c>
      <c r="AM132" s="148" t="str">
        <f t="shared" si="28"/>
        <v/>
      </c>
      <c r="AN132" s="148">
        <f t="shared" si="29"/>
        <v>0</v>
      </c>
      <c r="AO132" s="148" t="str">
        <f t="shared" si="30"/>
        <v/>
      </c>
    </row>
    <row r="133" spans="1:41" ht="18" customHeight="1" x14ac:dyDescent="0.2">
      <c r="T133" s="149"/>
      <c r="U133" s="148"/>
      <c r="V133" s="148" t="str">
        <f>IF(W133="","",(SUM(W$10:W133)))</f>
        <v/>
      </c>
      <c r="W133" s="148" t="str">
        <f t="shared" si="37"/>
        <v/>
      </c>
      <c r="X133" s="148">
        <v>2</v>
      </c>
      <c r="Y133" s="148" t="str">
        <f>IF(ISBLANK(I75),"",I75)</f>
        <v/>
      </c>
      <c r="Z133" s="148" t="str">
        <f>IF(ISBLANK(I75),"",VLOOKUP(I75,女,18,FALSE))</f>
        <v/>
      </c>
      <c r="AA133" s="148" t="str">
        <f>IF(ISBLANK(I75),"",VLOOKUP(I75,女,19,FALSE))</f>
        <v/>
      </c>
      <c r="AB133" s="150" t="str">
        <f>IF(ISBLANK(I75),"",VLOOKUP(I75,女,4,FALSE))</f>
        <v/>
      </c>
      <c r="AC133" s="152" t="str">
        <f>IF(Y133="","","一部　・"&amp;B75)</f>
        <v/>
      </c>
      <c r="AD133" s="148" t="str">
        <f>IF(ISBLANK(L75),"",L75)</f>
        <v/>
      </c>
      <c r="AE133" s="148" t="str">
        <f>IF(ISBLANK([1]選手登録!F$8),"",[1]選手登録!F$8)</f>
        <v/>
      </c>
      <c r="AF133" s="148">
        <v>2</v>
      </c>
      <c r="AG133" s="151"/>
      <c r="AH133" s="148"/>
      <c r="AI133" s="148">
        <v>39</v>
      </c>
      <c r="AJ133" s="148" t="str">
        <f>[1]選手登録!F142</f>
        <v/>
      </c>
      <c r="AK133" s="148" t="str">
        <f t="shared" si="26"/>
        <v/>
      </c>
      <c r="AL133" s="148" t="str">
        <f t="shared" si="27"/>
        <v/>
      </c>
      <c r="AM133" s="148" t="str">
        <f t="shared" si="28"/>
        <v/>
      </c>
      <c r="AN133" s="148">
        <f t="shared" si="29"/>
        <v>0</v>
      </c>
      <c r="AO133" s="148" t="str">
        <f t="shared" si="30"/>
        <v/>
      </c>
    </row>
    <row r="134" spans="1:41" ht="18" customHeight="1" x14ac:dyDescent="0.2">
      <c r="R134" s="153"/>
      <c r="T134" s="149"/>
      <c r="U134" s="148"/>
      <c r="V134" s="148" t="str">
        <f>IF(W134="","",(SUM(W$10:W134)))</f>
        <v/>
      </c>
      <c r="W134" s="148" t="str">
        <f t="shared" si="37"/>
        <v/>
      </c>
      <c r="X134" s="148">
        <v>2</v>
      </c>
      <c r="Y134" s="148" t="str">
        <f>IF(ISBLANK(E76),"",E76)</f>
        <v/>
      </c>
      <c r="Z134" s="148" t="str">
        <f>IF(ISBLANK(E76),"",VLOOKUP(E76,女,18,FALSE))</f>
        <v/>
      </c>
      <c r="AA134" s="148" t="str">
        <f>IF(ISBLANK(E76),"",VLOOKUP(E76,女,19,FALSE))</f>
        <v/>
      </c>
      <c r="AB134" s="150" t="str">
        <f>IF(ISBLANK(E76),"",VLOOKUP(E76,女,4,FALSE))</f>
        <v/>
      </c>
      <c r="AC134" s="152" t="str">
        <f>IF(Y134="","","二部　・　"&amp;B76)</f>
        <v/>
      </c>
      <c r="AD134" s="148" t="str">
        <f>IF(ISBLANK(H76),"",H76)</f>
        <v/>
      </c>
      <c r="AE134" s="148" t="str">
        <f>IF(ISBLANK([1]選手登録!F$8),"",[1]選手登録!F$8)</f>
        <v/>
      </c>
      <c r="AF134" s="148">
        <v>2</v>
      </c>
      <c r="AG134" s="151"/>
      <c r="AH134" s="148"/>
      <c r="AI134" s="148">
        <v>40</v>
      </c>
      <c r="AJ134" s="148" t="str">
        <f>[1]選手登録!F143</f>
        <v/>
      </c>
      <c r="AK134" s="148" t="str">
        <f t="shared" si="26"/>
        <v/>
      </c>
      <c r="AL134" s="148" t="str">
        <f t="shared" si="27"/>
        <v/>
      </c>
      <c r="AM134" s="148" t="str">
        <f t="shared" si="28"/>
        <v/>
      </c>
      <c r="AN134" s="148">
        <f t="shared" si="29"/>
        <v>0</v>
      </c>
      <c r="AO134" s="148" t="str">
        <f t="shared" si="30"/>
        <v/>
      </c>
    </row>
    <row r="135" spans="1:41" ht="18" customHeight="1" x14ac:dyDescent="0.2">
      <c r="T135" s="149"/>
      <c r="U135" s="148"/>
      <c r="V135" s="148" t="str">
        <f>IF(W135="","",(SUM(W$10:W135)))</f>
        <v/>
      </c>
      <c r="W135" s="148" t="str">
        <f t="shared" si="37"/>
        <v/>
      </c>
      <c r="X135" s="148">
        <v>2</v>
      </c>
      <c r="Y135" s="148" t="str">
        <f>IF(ISBLANK(I76),"",I76)</f>
        <v/>
      </c>
      <c r="Z135" s="148" t="str">
        <f>IF(ISBLANK(I76),"",VLOOKUP(I76,女,18,FALSE))</f>
        <v/>
      </c>
      <c r="AA135" s="148" t="str">
        <f>IF(ISBLANK(I76),"",VLOOKUP(I76,女,19,FALSE))</f>
        <v/>
      </c>
      <c r="AB135" s="150" t="str">
        <f>IF(ISBLANK(I76),"",VLOOKUP(I76,女,4,FALSE))</f>
        <v/>
      </c>
      <c r="AC135" s="152" t="str">
        <f>IF(Y135="","","二部　・　"&amp;B76)</f>
        <v/>
      </c>
      <c r="AD135" s="148" t="str">
        <f>IF(ISBLANK(L76),"",L76)</f>
        <v/>
      </c>
      <c r="AE135" s="148" t="str">
        <f>IF(ISBLANK([1]選手登録!F$8),"",[1]選手登録!F$8)</f>
        <v/>
      </c>
      <c r="AF135" s="148">
        <v>2</v>
      </c>
      <c r="AG135" s="151"/>
      <c r="AH135" s="148"/>
      <c r="AI135" s="148">
        <v>41</v>
      </c>
      <c r="AJ135" s="148" t="str">
        <f>[1]選手登録!F144</f>
        <v/>
      </c>
      <c r="AK135" s="148" t="str">
        <f t="shared" si="26"/>
        <v/>
      </c>
      <c r="AL135" s="148" t="str">
        <f t="shared" si="27"/>
        <v/>
      </c>
      <c r="AM135" s="148" t="str">
        <f t="shared" si="28"/>
        <v/>
      </c>
      <c r="AN135" s="148">
        <f t="shared" si="29"/>
        <v>0</v>
      </c>
      <c r="AO135" s="148" t="str">
        <f t="shared" si="30"/>
        <v/>
      </c>
    </row>
    <row r="136" spans="1:41" ht="18" customHeight="1" x14ac:dyDescent="0.2">
      <c r="R136" s="153"/>
      <c r="T136" s="149"/>
      <c r="U136" s="148"/>
      <c r="V136" s="148" t="str">
        <f>IF(W136="","",(SUM(W$10:W136)))</f>
        <v/>
      </c>
      <c r="W136" s="148" t="str">
        <f t="shared" si="37"/>
        <v/>
      </c>
      <c r="X136" s="148">
        <v>2</v>
      </c>
      <c r="Y136" s="148" t="str">
        <f>IF(ISBLANK(M76),"",M76)</f>
        <v/>
      </c>
      <c r="Z136" s="148" t="str">
        <f>IF(ISBLANK(M76),"",VLOOKUP(M76,女,18,FALSE))</f>
        <v/>
      </c>
      <c r="AA136" s="148" t="str">
        <f>IF(ISBLANK(M76),"",VLOOKUP(M76,女,19,FALSE))</f>
        <v/>
      </c>
      <c r="AB136" s="150" t="str">
        <f>IF(ISBLANK(M76),"",VLOOKUP(M76,女,4,FALSE))</f>
        <v/>
      </c>
      <c r="AC136" s="152" t="str">
        <f>IF(Y136="","","二部　・　"&amp;B76)</f>
        <v/>
      </c>
      <c r="AD136" s="148" t="str">
        <f>IF(ISBLANK(Q76),"",Q76)</f>
        <v/>
      </c>
      <c r="AE136" s="148" t="str">
        <f>IF(ISBLANK([1]選手登録!F$8),"",[1]選手登録!F$8)</f>
        <v/>
      </c>
      <c r="AF136" s="148">
        <v>2</v>
      </c>
      <c r="AG136" s="151"/>
      <c r="AH136" s="148"/>
      <c r="AI136" s="148">
        <v>42</v>
      </c>
      <c r="AJ136" s="148" t="str">
        <f>[1]選手登録!F145</f>
        <v/>
      </c>
      <c r="AK136" s="148" t="str">
        <f t="shared" si="26"/>
        <v/>
      </c>
      <c r="AL136" s="148" t="str">
        <f t="shared" si="27"/>
        <v/>
      </c>
      <c r="AM136" s="148" t="str">
        <f t="shared" si="28"/>
        <v/>
      </c>
      <c r="AN136" s="148">
        <f t="shared" si="29"/>
        <v>0</v>
      </c>
      <c r="AO136" s="148" t="str">
        <f t="shared" si="30"/>
        <v/>
      </c>
    </row>
    <row r="137" spans="1:41" ht="18" customHeight="1" x14ac:dyDescent="0.2">
      <c r="T137" s="149"/>
      <c r="U137" s="148"/>
      <c r="V137" s="148" t="str">
        <f>IF(W137="","",(SUM(W$10:W137)))</f>
        <v/>
      </c>
      <c r="W137" s="148" t="str">
        <f t="shared" si="37"/>
        <v/>
      </c>
      <c r="X137" s="148">
        <v>2</v>
      </c>
      <c r="Y137" s="148" t="str">
        <f>IF(ISBLANK(E77),"",E77)</f>
        <v/>
      </c>
      <c r="Z137" s="148" t="str">
        <f>IF(ISBLANK(E77),"",VLOOKUP(E77,女,18,FALSE))</f>
        <v/>
      </c>
      <c r="AA137" s="148" t="str">
        <f>IF(ISBLANK(E77),"",VLOOKUP(E77,女,19,FALSE))</f>
        <v/>
      </c>
      <c r="AB137" s="150" t="str">
        <f>IF(ISBLANK(E77),"",VLOOKUP(E77,女,4,FALSE))</f>
        <v/>
      </c>
      <c r="AC137" s="152" t="str">
        <f>IF(Y137="","","二部　・　"&amp;B77)</f>
        <v/>
      </c>
      <c r="AD137" s="148" t="str">
        <f>IF(ISBLANK(H77),"",H77)</f>
        <v/>
      </c>
      <c r="AE137" s="148" t="str">
        <f>IF(ISBLANK([1]選手登録!F$8),"",[1]選手登録!F$8)</f>
        <v/>
      </c>
      <c r="AF137" s="148">
        <v>2</v>
      </c>
      <c r="AG137" s="151"/>
      <c r="AH137" s="148"/>
      <c r="AI137" s="148">
        <v>43</v>
      </c>
      <c r="AJ137" s="148" t="str">
        <f>[1]選手登録!F146</f>
        <v/>
      </c>
      <c r="AK137" s="148" t="str">
        <f t="shared" si="26"/>
        <v/>
      </c>
      <c r="AL137" s="148" t="str">
        <f t="shared" si="27"/>
        <v/>
      </c>
      <c r="AM137" s="148" t="str">
        <f t="shared" si="28"/>
        <v/>
      </c>
      <c r="AN137" s="148">
        <f t="shared" si="29"/>
        <v>0</v>
      </c>
      <c r="AO137" s="148" t="str">
        <f t="shared" si="30"/>
        <v/>
      </c>
    </row>
    <row r="138" spans="1:41" ht="18" customHeight="1" x14ac:dyDescent="0.2">
      <c r="R138" s="153"/>
      <c r="T138" s="149"/>
      <c r="U138" s="148"/>
      <c r="V138" s="148" t="str">
        <f>IF(W138="","",(SUM(W$10:W138)))</f>
        <v/>
      </c>
      <c r="W138" s="148" t="str">
        <f t="shared" si="37"/>
        <v/>
      </c>
      <c r="X138" s="148">
        <v>2</v>
      </c>
      <c r="Y138" s="148" t="str">
        <f>IF(ISBLANK(I77),"",I77)</f>
        <v/>
      </c>
      <c r="Z138" s="148" t="str">
        <f>IF(ISBLANK(I77),"",VLOOKUP(I77,女,18,FALSE))</f>
        <v/>
      </c>
      <c r="AA138" s="148" t="str">
        <f>IF(ISBLANK(I77),"",VLOOKUP(I77,女,19,FALSE))</f>
        <v/>
      </c>
      <c r="AB138" s="150" t="str">
        <f>IF(ISBLANK(I77),"",VLOOKUP(I77,女,4,FALSE))</f>
        <v/>
      </c>
      <c r="AC138" s="152" t="str">
        <f>IF(Y138="","","二部　・　"&amp;B77)</f>
        <v/>
      </c>
      <c r="AD138" s="148" t="str">
        <f>IF(ISBLANK(L77),"",L77)</f>
        <v/>
      </c>
      <c r="AE138" s="148" t="str">
        <f>IF(ISBLANK([1]選手登録!F$8),"",[1]選手登録!F$8)</f>
        <v/>
      </c>
      <c r="AF138" s="148">
        <v>2</v>
      </c>
      <c r="AG138" s="151"/>
      <c r="AH138" s="148"/>
      <c r="AI138" s="148">
        <v>44</v>
      </c>
      <c r="AJ138" s="148" t="str">
        <f>[1]選手登録!F147</f>
        <v/>
      </c>
      <c r="AK138" s="148" t="str">
        <f t="shared" si="26"/>
        <v/>
      </c>
      <c r="AL138" s="148" t="str">
        <f t="shared" si="27"/>
        <v/>
      </c>
      <c r="AM138" s="148" t="str">
        <f t="shared" si="28"/>
        <v/>
      </c>
      <c r="AN138" s="148">
        <f t="shared" si="29"/>
        <v>0</v>
      </c>
      <c r="AO138" s="148" t="str">
        <f t="shared" si="30"/>
        <v/>
      </c>
    </row>
    <row r="139" spans="1:41" ht="17.25" customHeight="1" x14ac:dyDescent="0.2">
      <c r="T139" s="149"/>
      <c r="U139" s="148"/>
      <c r="V139" s="148" t="str">
        <f>IF(W139="","",(SUM(W$10:W139)))</f>
        <v/>
      </c>
      <c r="W139" s="148" t="str">
        <f t="shared" si="37"/>
        <v/>
      </c>
      <c r="X139" s="148">
        <v>2</v>
      </c>
      <c r="Y139" s="148" t="str">
        <f>IF(ISBLANK(M77),"",M77)</f>
        <v/>
      </c>
      <c r="Z139" s="148" t="str">
        <f>IF(ISBLANK(M77),"",VLOOKUP(M77,女,18,FALSE))</f>
        <v/>
      </c>
      <c r="AA139" s="148" t="str">
        <f>IF(ISBLANK(M77),"",VLOOKUP(M77,女,19,FALSE))</f>
        <v/>
      </c>
      <c r="AB139" s="150" t="str">
        <f>IF(ISBLANK(M77),"",VLOOKUP(M77,女,4,FALSE))</f>
        <v/>
      </c>
      <c r="AC139" s="152" t="str">
        <f>IF(Y139="","","二部　・　"&amp;B77)</f>
        <v/>
      </c>
      <c r="AD139" s="148" t="str">
        <f>IF(ISBLANK(Q77),"",Q77)</f>
        <v/>
      </c>
      <c r="AE139" s="148" t="str">
        <f>IF(ISBLANK([1]選手登録!F$8),"",[1]選手登録!F$8)</f>
        <v/>
      </c>
      <c r="AF139" s="148">
        <v>2</v>
      </c>
      <c r="AG139" s="151"/>
      <c r="AH139" s="148"/>
      <c r="AI139" s="148">
        <v>45</v>
      </c>
      <c r="AJ139" s="148" t="str">
        <f>[1]選手登録!F148</f>
        <v/>
      </c>
      <c r="AK139" s="148" t="str">
        <f t="shared" si="26"/>
        <v/>
      </c>
      <c r="AL139" s="148" t="str">
        <f t="shared" si="27"/>
        <v/>
      </c>
      <c r="AM139" s="148" t="str">
        <f t="shared" si="28"/>
        <v/>
      </c>
      <c r="AN139" s="148">
        <f t="shared" si="29"/>
        <v>0</v>
      </c>
      <c r="AO139" s="148" t="str">
        <f t="shared" si="30"/>
        <v/>
      </c>
    </row>
    <row r="140" spans="1:41" ht="17.25" customHeight="1" x14ac:dyDescent="0.2">
      <c r="R140" s="153"/>
      <c r="T140" s="149"/>
      <c r="U140" s="148"/>
      <c r="V140" s="148" t="str">
        <f>IF(W140="","",(SUM(W$10:W140)))</f>
        <v/>
      </c>
      <c r="W140" s="148" t="str">
        <f t="shared" si="37"/>
        <v/>
      </c>
      <c r="X140" s="148">
        <v>2</v>
      </c>
      <c r="Y140" s="148" t="str">
        <f>IF(ISBLANK(E78),"",E78)</f>
        <v/>
      </c>
      <c r="Z140" s="148" t="str">
        <f>IF(ISBLANK(E78),"",VLOOKUP(E78,女,18,FALSE))</f>
        <v/>
      </c>
      <c r="AA140" s="148" t="str">
        <f>IF(ISBLANK(E78),"",VLOOKUP(E78,女,19,FALSE))</f>
        <v/>
      </c>
      <c r="AB140" s="150" t="str">
        <f>IF(ISBLANK(E78),"",VLOOKUP(E78,女,4,FALSE))</f>
        <v/>
      </c>
      <c r="AC140" s="152" t="str">
        <f>IF(Y140="","","二部　・　"&amp;B78)</f>
        <v/>
      </c>
      <c r="AD140" s="148" t="str">
        <f>IF(ISBLANK(H78),"",H78)</f>
        <v/>
      </c>
      <c r="AE140" s="148" t="str">
        <f>IF(ISBLANK([1]選手登録!F$8),"",[1]選手登録!F$8)</f>
        <v/>
      </c>
      <c r="AF140" s="148">
        <v>2</v>
      </c>
      <c r="AG140" s="151"/>
      <c r="AH140" s="148"/>
      <c r="AI140" s="148">
        <v>46</v>
      </c>
      <c r="AJ140" s="148" t="str">
        <f>[1]選手登録!F149</f>
        <v/>
      </c>
      <c r="AK140" s="148" t="str">
        <f t="shared" si="26"/>
        <v/>
      </c>
      <c r="AL140" s="148" t="str">
        <f t="shared" si="27"/>
        <v/>
      </c>
      <c r="AM140" s="148" t="str">
        <f t="shared" si="28"/>
        <v/>
      </c>
      <c r="AN140" s="148">
        <f t="shared" si="29"/>
        <v>0</v>
      </c>
      <c r="AO140" s="148" t="str">
        <f t="shared" si="30"/>
        <v/>
      </c>
    </row>
    <row r="141" spans="1:41" ht="17.25" customHeight="1" x14ac:dyDescent="0.2">
      <c r="T141" s="149"/>
      <c r="U141" s="148"/>
      <c r="V141" s="148" t="str">
        <f>IF(W141="","",(SUM(W$10:W141)))</f>
        <v/>
      </c>
      <c r="W141" s="148" t="str">
        <f t="shared" si="37"/>
        <v/>
      </c>
      <c r="X141" s="148">
        <v>2</v>
      </c>
      <c r="Y141" s="148" t="str">
        <f>IF(ISBLANK(I78),"",I78)</f>
        <v/>
      </c>
      <c r="Z141" s="148" t="str">
        <f>IF(ISBLANK(I78),"",VLOOKUP(I78,女,18,FALSE))</f>
        <v/>
      </c>
      <c r="AA141" s="148" t="str">
        <f>IF(ISBLANK(I78),"",VLOOKUP(I78,女,19,FALSE))</f>
        <v/>
      </c>
      <c r="AB141" s="150" t="str">
        <f>IF(ISBLANK(I78),"",VLOOKUP(I78,女,4,FALSE))</f>
        <v/>
      </c>
      <c r="AC141" s="152" t="str">
        <f>IF(Y141="","","二部　・　"&amp;B78)</f>
        <v/>
      </c>
      <c r="AD141" s="148" t="str">
        <f>IF(ISBLANK(L78),"",L78)</f>
        <v/>
      </c>
      <c r="AE141" s="148" t="str">
        <f>IF(ISBLANK([1]選手登録!F$8),"",[1]選手登録!F$8)</f>
        <v/>
      </c>
      <c r="AF141" s="148">
        <v>2</v>
      </c>
      <c r="AG141" s="151"/>
      <c r="AH141" s="148"/>
      <c r="AI141" s="148">
        <v>47</v>
      </c>
      <c r="AJ141" s="148" t="str">
        <f>[1]選手登録!F150</f>
        <v/>
      </c>
      <c r="AK141" s="148" t="str">
        <f t="shared" si="26"/>
        <v/>
      </c>
      <c r="AL141" s="148" t="str">
        <f t="shared" si="27"/>
        <v/>
      </c>
      <c r="AM141" s="148" t="str">
        <f t="shared" si="28"/>
        <v/>
      </c>
      <c r="AN141" s="148">
        <f t="shared" si="29"/>
        <v>0</v>
      </c>
      <c r="AO141" s="148" t="str">
        <f t="shared" si="30"/>
        <v/>
      </c>
    </row>
    <row r="142" spans="1:41" ht="18" customHeight="1" x14ac:dyDescent="0.2">
      <c r="R142" s="153"/>
      <c r="T142" s="149"/>
      <c r="U142" s="148"/>
      <c r="V142" s="148" t="str">
        <f>IF(W142="","",(SUM(W$10:W142)))</f>
        <v/>
      </c>
      <c r="W142" s="148" t="str">
        <f t="shared" si="37"/>
        <v/>
      </c>
      <c r="X142" s="148">
        <v>2</v>
      </c>
      <c r="Y142" s="148" t="str">
        <f>IF(ISBLANK(M78),"",M78)</f>
        <v/>
      </c>
      <c r="Z142" s="148" t="str">
        <f>IF(ISBLANK(M78),"",VLOOKUP(M78,女,18,FALSE))</f>
        <v/>
      </c>
      <c r="AA142" s="148" t="str">
        <f>IF(ISBLANK(M78),"",VLOOKUP(M78,女,19,FALSE))</f>
        <v/>
      </c>
      <c r="AB142" s="150" t="str">
        <f>IF(ISBLANK(M78),"",VLOOKUP(M78,女,4,FALSE))</f>
        <v/>
      </c>
      <c r="AC142" s="152" t="str">
        <f>IF(Y142="","","二部　・　"&amp;B78)</f>
        <v/>
      </c>
      <c r="AD142" s="148" t="str">
        <f>IF(ISBLANK(Q78),"",Q78)</f>
        <v/>
      </c>
      <c r="AE142" s="148" t="str">
        <f>IF(ISBLANK([1]選手登録!F$8),"",[1]選手登録!F$8)</f>
        <v/>
      </c>
      <c r="AF142" s="148">
        <v>2</v>
      </c>
      <c r="AG142" s="151"/>
      <c r="AH142" s="148"/>
      <c r="AI142" s="148">
        <v>48</v>
      </c>
      <c r="AJ142" s="148" t="str">
        <f>[1]選手登録!F151</f>
        <v/>
      </c>
      <c r="AK142" s="148" t="str">
        <f t="shared" si="26"/>
        <v/>
      </c>
      <c r="AL142" s="148" t="str">
        <f t="shared" si="27"/>
        <v/>
      </c>
      <c r="AM142" s="148" t="str">
        <f t="shared" si="28"/>
        <v/>
      </c>
      <c r="AN142" s="148">
        <f t="shared" si="29"/>
        <v>0</v>
      </c>
      <c r="AO142" s="148" t="str">
        <f t="shared" si="30"/>
        <v/>
      </c>
    </row>
    <row r="143" spans="1:41" ht="19.5" customHeight="1" x14ac:dyDescent="0.2">
      <c r="R143" s="153"/>
      <c r="T143" s="149"/>
      <c r="U143" s="148"/>
      <c r="V143" s="148" t="str">
        <f>IF(W143="","",(SUM(W$10:W143)))</f>
        <v/>
      </c>
      <c r="W143" s="148" t="str">
        <f t="shared" si="37"/>
        <v/>
      </c>
      <c r="X143" s="148">
        <v>2</v>
      </c>
      <c r="Y143" s="148" t="str">
        <f>IF(ISBLANK(E79),"",E79)</f>
        <v/>
      </c>
      <c r="Z143" s="148" t="str">
        <f>IF(ISBLANK(E79),"",VLOOKUP(E79,女,18,FALSE))</f>
        <v/>
      </c>
      <c r="AA143" s="148" t="str">
        <f>IF(ISBLANK(E79),"",VLOOKUP(E79,女,19,FALSE))</f>
        <v/>
      </c>
      <c r="AB143" s="150" t="str">
        <f>IF(ISBLANK(E79),"",VLOOKUP(E79,女,4,FALSE))</f>
        <v/>
      </c>
      <c r="AC143" s="152" t="str">
        <f>IF(Y143="","","二部　・　"&amp;B79)</f>
        <v/>
      </c>
      <c r="AD143" s="148" t="str">
        <f>IF(ISBLANK(H79),"",H79)</f>
        <v/>
      </c>
      <c r="AE143" s="148" t="str">
        <f>IF(ISBLANK([1]選手登録!F$8),"",[1]選手登録!F$8)</f>
        <v/>
      </c>
      <c r="AF143" s="148">
        <v>2</v>
      </c>
      <c r="AG143" s="151"/>
      <c r="AH143" s="148"/>
      <c r="AI143" s="148">
        <v>49</v>
      </c>
      <c r="AJ143" s="148" t="str">
        <f>[1]選手登録!F152</f>
        <v/>
      </c>
      <c r="AK143" s="148" t="str">
        <f t="shared" si="26"/>
        <v/>
      </c>
      <c r="AL143" s="148" t="str">
        <f t="shared" si="27"/>
        <v/>
      </c>
      <c r="AM143" s="148" t="str">
        <f t="shared" si="28"/>
        <v/>
      </c>
      <c r="AN143" s="148">
        <f t="shared" si="29"/>
        <v>0</v>
      </c>
      <c r="AO143" s="148" t="str">
        <f t="shared" si="30"/>
        <v/>
      </c>
    </row>
    <row r="144" spans="1:41" ht="19.5" customHeight="1" x14ac:dyDescent="0.2">
      <c r="T144" s="149"/>
      <c r="U144" s="148"/>
      <c r="V144" s="148" t="str">
        <f>IF(W144="","",(SUM(W$10:W144)))</f>
        <v/>
      </c>
      <c r="W144" s="148" t="str">
        <f t="shared" si="37"/>
        <v/>
      </c>
      <c r="X144" s="148">
        <v>2</v>
      </c>
      <c r="Y144" s="148" t="str">
        <f>IF(ISBLANK(I79),"",I79)</f>
        <v/>
      </c>
      <c r="Z144" s="148" t="str">
        <f>IF(ISBLANK(I79),"",VLOOKUP(I79,女,18,FALSE))</f>
        <v/>
      </c>
      <c r="AA144" s="148" t="str">
        <f>IF(ISBLANK(I79),"",VLOOKUP(I79,女,19,FALSE))</f>
        <v/>
      </c>
      <c r="AB144" s="150" t="str">
        <f>IF(ISBLANK(I79),"",VLOOKUP(I79,女,4,FALSE))</f>
        <v/>
      </c>
      <c r="AC144" s="152" t="str">
        <f>IF(Y144="","","二部　・　"&amp;B79)</f>
        <v/>
      </c>
      <c r="AD144" s="148" t="str">
        <f>IF(ISBLANK(L79),"",L79)</f>
        <v/>
      </c>
      <c r="AE144" s="148" t="str">
        <f>IF(ISBLANK([1]選手登録!F$8),"",[1]選手登録!F$8)</f>
        <v/>
      </c>
      <c r="AF144" s="148">
        <v>2</v>
      </c>
      <c r="AG144" s="151"/>
      <c r="AH144" s="148"/>
      <c r="AI144" s="148">
        <v>50</v>
      </c>
      <c r="AJ144" s="148" t="str">
        <f>[1]選手登録!F153</f>
        <v/>
      </c>
      <c r="AK144" s="148" t="str">
        <f t="shared" si="26"/>
        <v/>
      </c>
      <c r="AL144" s="148" t="str">
        <f t="shared" si="27"/>
        <v/>
      </c>
      <c r="AM144" s="148" t="str">
        <f t="shared" si="28"/>
        <v/>
      </c>
      <c r="AN144" s="148">
        <f t="shared" si="29"/>
        <v>0</v>
      </c>
      <c r="AO144" s="148" t="str">
        <f t="shared" si="30"/>
        <v/>
      </c>
    </row>
    <row r="145" spans="2:41" ht="19.5" customHeight="1" x14ac:dyDescent="0.2">
      <c r="T145" s="149"/>
      <c r="U145" s="148"/>
      <c r="V145" s="148" t="str">
        <f>IF(W145="","",(SUM(W$10:W145)))</f>
        <v/>
      </c>
      <c r="W145" s="148" t="str">
        <f t="shared" si="37"/>
        <v/>
      </c>
      <c r="X145" s="148">
        <v>2</v>
      </c>
      <c r="Y145" s="148" t="str">
        <f>IF(ISBLANK(M79),"",M79)</f>
        <v/>
      </c>
      <c r="Z145" s="148" t="str">
        <f>IF(ISBLANK(M79),"",VLOOKUP(M79,女,18,FALSE))</f>
        <v/>
      </c>
      <c r="AA145" s="148" t="str">
        <f>IF(ISBLANK(M79),"",VLOOKUP(M79,女,19,FALSE))</f>
        <v/>
      </c>
      <c r="AB145" s="150" t="str">
        <f>IF(ISBLANK(M79),"",VLOOKUP(M79,女,4,FALSE))</f>
        <v/>
      </c>
      <c r="AC145" s="152" t="str">
        <f>IF(Y145="","","二部　・　"&amp;B79)</f>
        <v/>
      </c>
      <c r="AD145" s="148" t="str">
        <f>IF(ISBLANK(Q79),"",Q79)</f>
        <v/>
      </c>
      <c r="AE145" s="148" t="str">
        <f>IF(ISBLANK([1]選手登録!F$8),"",[1]選手登録!F$8)</f>
        <v/>
      </c>
      <c r="AF145" s="148">
        <v>2</v>
      </c>
      <c r="AG145" s="151"/>
      <c r="AH145" s="148"/>
      <c r="AI145" s="148">
        <v>51</v>
      </c>
      <c r="AJ145" s="148" t="str">
        <f>[1]選手登録!F154</f>
        <v/>
      </c>
      <c r="AK145" s="148" t="str">
        <f t="shared" si="26"/>
        <v/>
      </c>
      <c r="AL145" s="148" t="str">
        <f t="shared" si="27"/>
        <v/>
      </c>
      <c r="AM145" s="148" t="str">
        <f t="shared" si="28"/>
        <v/>
      </c>
      <c r="AN145" s="148">
        <f t="shared" si="29"/>
        <v>0</v>
      </c>
      <c r="AO145" s="148" t="str">
        <f t="shared" si="30"/>
        <v/>
      </c>
    </row>
    <row r="146" spans="2:41" ht="19.5" customHeight="1" x14ac:dyDescent="0.2">
      <c r="T146" s="149"/>
      <c r="U146" s="148"/>
      <c r="V146" s="148" t="str">
        <f>IF(W146="","",(SUM(W$10:W146)))</f>
        <v/>
      </c>
      <c r="W146" s="148" t="str">
        <f t="shared" si="37"/>
        <v/>
      </c>
      <c r="X146" s="148">
        <v>2</v>
      </c>
      <c r="Y146" s="148" t="str">
        <f>IF(ISBLANK(E80),"",E80)</f>
        <v/>
      </c>
      <c r="Z146" s="148" t="str">
        <f>IF(ISBLANK(E80),"",VLOOKUP(E80,女,18,FALSE))</f>
        <v/>
      </c>
      <c r="AA146" s="148" t="str">
        <f>IF(ISBLANK(E80),"",VLOOKUP(E80,女,19,FALSE))</f>
        <v/>
      </c>
      <c r="AB146" s="150" t="str">
        <f>IF(ISBLANK(E80),"",VLOOKUP(E80,女,4,FALSE))</f>
        <v/>
      </c>
      <c r="AC146" s="152" t="str">
        <f>IF(Y146="","","二部　・　"&amp;B80)</f>
        <v/>
      </c>
      <c r="AD146" s="148" t="str">
        <f>IF(ISBLANK(H80),"",H80)</f>
        <v/>
      </c>
      <c r="AE146" s="148" t="str">
        <f>IF(ISBLANK([1]選手登録!F$8),"",[1]選手登録!F$8)</f>
        <v/>
      </c>
      <c r="AF146" s="148">
        <v>2</v>
      </c>
      <c r="AG146" s="151"/>
      <c r="AH146" s="148"/>
      <c r="AI146" s="148">
        <v>52</v>
      </c>
      <c r="AJ146" s="148" t="str">
        <f>[1]選手登録!F155</f>
        <v/>
      </c>
      <c r="AK146" s="148" t="str">
        <f t="shared" si="26"/>
        <v/>
      </c>
      <c r="AL146" s="148" t="str">
        <f t="shared" si="27"/>
        <v/>
      </c>
      <c r="AM146" s="148" t="str">
        <f t="shared" si="28"/>
        <v/>
      </c>
      <c r="AN146" s="148">
        <f t="shared" si="29"/>
        <v>0</v>
      </c>
      <c r="AO146" s="148" t="str">
        <f t="shared" si="30"/>
        <v/>
      </c>
    </row>
    <row r="147" spans="2:41" ht="19.5" customHeight="1" x14ac:dyDescent="0.2">
      <c r="T147" s="149"/>
      <c r="U147" s="148"/>
      <c r="V147" s="148" t="str">
        <f>IF(W147="","",(SUM(W$10:W147)))</f>
        <v/>
      </c>
      <c r="W147" s="148" t="str">
        <f t="shared" si="37"/>
        <v/>
      </c>
      <c r="X147" s="148">
        <v>2</v>
      </c>
      <c r="Y147" s="148" t="str">
        <f>IF(ISBLANK(I80),"",I80)</f>
        <v/>
      </c>
      <c r="Z147" s="148" t="str">
        <f>IF(ISBLANK(I80),"",VLOOKUP(I80,女,18,FALSE))</f>
        <v/>
      </c>
      <c r="AA147" s="148" t="str">
        <f>IF(ISBLANK(I80),"",VLOOKUP(I80,女,19,FALSE))</f>
        <v/>
      </c>
      <c r="AB147" s="150" t="str">
        <f>IF(ISBLANK(I80),"",VLOOKUP(I80,女,4,FALSE))</f>
        <v/>
      </c>
      <c r="AC147" s="152" t="str">
        <f>IF(Y147="","","二部　・　"&amp;B80)</f>
        <v/>
      </c>
      <c r="AD147" s="148"/>
      <c r="AE147" s="148" t="str">
        <f>IF(ISBLANK([1]選手登録!F$8),"",[1]選手登録!F$8)</f>
        <v/>
      </c>
      <c r="AF147" s="148">
        <v>2</v>
      </c>
      <c r="AG147" s="151"/>
      <c r="AH147" s="148"/>
      <c r="AI147" s="148">
        <v>53</v>
      </c>
      <c r="AJ147" s="148" t="str">
        <f>[1]選手登録!F156</f>
        <v/>
      </c>
      <c r="AK147" s="148" t="str">
        <f t="shared" si="26"/>
        <v/>
      </c>
      <c r="AL147" s="148" t="str">
        <f t="shared" si="27"/>
        <v/>
      </c>
      <c r="AM147" s="148" t="str">
        <f t="shared" si="28"/>
        <v/>
      </c>
      <c r="AN147" s="148">
        <f t="shared" si="29"/>
        <v>0</v>
      </c>
      <c r="AO147" s="148" t="str">
        <f t="shared" si="30"/>
        <v/>
      </c>
    </row>
    <row r="148" spans="2:41" ht="19.5" customHeight="1" x14ac:dyDescent="0.2">
      <c r="T148" s="149"/>
      <c r="U148" s="148"/>
      <c r="V148" s="148" t="str">
        <f>IF(W148="","",(SUM(W$10:W148)))</f>
        <v/>
      </c>
      <c r="W148" s="148" t="str">
        <f t="shared" si="37"/>
        <v/>
      </c>
      <c r="X148" s="148">
        <v>2</v>
      </c>
      <c r="Y148" s="148" t="str">
        <f>IF(ISBLANK(M80),"",M80)</f>
        <v/>
      </c>
      <c r="Z148" s="148" t="str">
        <f>IF(ISBLANK(M80),"",VLOOKUP(M80,女,18,FALSE))</f>
        <v/>
      </c>
      <c r="AA148" s="148" t="str">
        <f>IF(ISBLANK(M80),"",VLOOKUP(M80,女,19,FALSE))</f>
        <v/>
      </c>
      <c r="AB148" s="150" t="str">
        <f>IF(ISBLANK(M80),"",VLOOKUP(M80,女,4,FALSE))</f>
        <v/>
      </c>
      <c r="AC148" s="152" t="str">
        <f>IF(Y148="","","二部　・　"&amp;B80)</f>
        <v/>
      </c>
      <c r="AD148" s="148"/>
      <c r="AE148" s="148" t="str">
        <f>IF(ISBLANK([1]選手登録!F$8),"",[1]選手登録!F$8)</f>
        <v/>
      </c>
      <c r="AF148" s="148">
        <v>2</v>
      </c>
      <c r="AG148" s="151"/>
      <c r="AH148" s="148"/>
      <c r="AI148" s="148">
        <v>54</v>
      </c>
      <c r="AJ148" s="148" t="str">
        <f>[1]選手登録!F157</f>
        <v/>
      </c>
      <c r="AK148" s="148" t="str">
        <f t="shared" si="26"/>
        <v/>
      </c>
      <c r="AL148" s="148" t="str">
        <f t="shared" si="27"/>
        <v/>
      </c>
      <c r="AM148" s="148" t="str">
        <f t="shared" si="28"/>
        <v/>
      </c>
      <c r="AN148" s="148">
        <f t="shared" si="29"/>
        <v>0</v>
      </c>
      <c r="AO148" s="148" t="str">
        <f t="shared" si="30"/>
        <v/>
      </c>
    </row>
    <row r="149" spans="2:41" ht="19.5" customHeight="1" x14ac:dyDescent="0.2">
      <c r="T149" s="149"/>
      <c r="U149" s="148"/>
      <c r="V149" s="148" t="str">
        <f>IF(W149="","",(SUM(W$10:W149)))</f>
        <v/>
      </c>
      <c r="W149" s="148" t="str">
        <f t="shared" si="37"/>
        <v/>
      </c>
      <c r="X149" s="148">
        <v>2</v>
      </c>
      <c r="Y149" s="148" t="str">
        <f>IF(ISBLANK(E81),"",E81)</f>
        <v/>
      </c>
      <c r="Z149" s="148" t="str">
        <f>IF(ISBLANK(E81),"",VLOOKUP(E81,女,18,FALSE))</f>
        <v/>
      </c>
      <c r="AA149" s="148" t="str">
        <f>IF(ISBLANK(E81),"",VLOOKUP(E81,女,19,FALSE))</f>
        <v/>
      </c>
      <c r="AB149" s="150" t="str">
        <f>IF(ISBLANK(E81),"",VLOOKUP(E81,女,4,FALSE))</f>
        <v/>
      </c>
      <c r="AC149" s="152" t="str">
        <f>IF(Y149="","","二部　・　"&amp;B80)</f>
        <v/>
      </c>
      <c r="AD149" s="148"/>
      <c r="AE149" s="148" t="str">
        <f>IF(ISBLANK([1]選手登録!F$8),"",[1]選手登録!F$8)</f>
        <v/>
      </c>
      <c r="AF149" s="148">
        <v>2</v>
      </c>
      <c r="AG149" s="151"/>
      <c r="AH149" s="148"/>
      <c r="AI149" s="148">
        <v>55</v>
      </c>
      <c r="AJ149" s="148" t="str">
        <f>[1]選手登録!F158</f>
        <v/>
      </c>
      <c r="AK149" s="148" t="str">
        <f t="shared" si="26"/>
        <v/>
      </c>
      <c r="AL149" s="148" t="str">
        <f t="shared" si="27"/>
        <v/>
      </c>
      <c r="AM149" s="148" t="str">
        <f t="shared" si="28"/>
        <v/>
      </c>
      <c r="AN149" s="148">
        <f t="shared" si="29"/>
        <v>0</v>
      </c>
      <c r="AO149" s="148" t="str">
        <f t="shared" si="30"/>
        <v/>
      </c>
    </row>
    <row r="150" spans="2:41" ht="18.75" customHeight="1" x14ac:dyDescent="0.2">
      <c r="S150" s="143"/>
      <c r="T150" s="149"/>
      <c r="U150" s="148"/>
      <c r="V150" s="148" t="str">
        <f>IF(W150="","",(SUM(W$10:W150)))</f>
        <v/>
      </c>
      <c r="W150" s="148" t="str">
        <f t="shared" si="37"/>
        <v/>
      </c>
      <c r="X150" s="148">
        <v>2</v>
      </c>
      <c r="Y150" s="148" t="str">
        <f>IF(ISBLANK(I81),"",I81)</f>
        <v/>
      </c>
      <c r="Z150" s="148" t="str">
        <f>IF(ISBLANK(I81),"",VLOOKUP(I81,女,18,FALSE))</f>
        <v/>
      </c>
      <c r="AA150" s="148" t="str">
        <f>IF(ISBLANK(I81),"",VLOOKUP(I81,女,19,FALSE))</f>
        <v/>
      </c>
      <c r="AB150" s="150" t="str">
        <f>IF(ISBLANK(I81),"",VLOOKUP(I81,女,4,FALSE))</f>
        <v/>
      </c>
      <c r="AC150" s="152" t="str">
        <f>IF(Y150="","","二部　・　"&amp;B80)</f>
        <v/>
      </c>
      <c r="AD150" s="148"/>
      <c r="AE150" s="148" t="str">
        <f>IF(ISBLANK([1]選手登録!F$8),"",[1]選手登録!F$8)</f>
        <v/>
      </c>
      <c r="AF150" s="148">
        <v>2</v>
      </c>
      <c r="AG150" s="151"/>
      <c r="AH150" s="148"/>
      <c r="AI150" s="148">
        <v>56</v>
      </c>
      <c r="AJ150" s="148" t="str">
        <f>[1]選手登録!F159</f>
        <v/>
      </c>
      <c r="AK150" s="148" t="str">
        <f t="shared" si="26"/>
        <v/>
      </c>
      <c r="AL150" s="148" t="str">
        <f t="shared" si="27"/>
        <v/>
      </c>
      <c r="AM150" s="148" t="str">
        <f t="shared" si="28"/>
        <v/>
      </c>
      <c r="AN150" s="148">
        <f t="shared" si="29"/>
        <v>0</v>
      </c>
      <c r="AO150" s="148" t="str">
        <f t="shared" si="30"/>
        <v/>
      </c>
    </row>
    <row r="151" spans="2:41" ht="18.75" customHeight="1" x14ac:dyDescent="0.2">
      <c r="S151" s="143"/>
      <c r="T151" s="149"/>
      <c r="U151" s="148"/>
      <c r="V151" s="148" t="str">
        <f>IF(W151="","",(SUM(W$10:W151)))</f>
        <v/>
      </c>
      <c r="W151" s="148" t="str">
        <f t="shared" si="37"/>
        <v/>
      </c>
      <c r="X151" s="148">
        <v>2</v>
      </c>
      <c r="Y151" s="148" t="str">
        <f>IF(ISBLANK(M81),"",M81)</f>
        <v/>
      </c>
      <c r="Z151" s="148" t="str">
        <f>IF(ISBLANK(M81),"",VLOOKUP(M81,女,18,FALSE))</f>
        <v/>
      </c>
      <c r="AA151" s="148" t="str">
        <f>IF(ISBLANK(M81),"",VLOOKUP(M81,女,19,FALSE))</f>
        <v/>
      </c>
      <c r="AB151" s="150" t="str">
        <f>IF(ISBLANK(M81),"",VLOOKUP(M81,女,4,FALSE))</f>
        <v/>
      </c>
      <c r="AC151" s="152" t="str">
        <f>IF(Y151="","","二部　・　"&amp;B80)</f>
        <v/>
      </c>
      <c r="AD151" s="148"/>
      <c r="AE151" s="148" t="str">
        <f>IF(ISBLANK([1]選手登録!F$8),"",[1]選手登録!F$8)</f>
        <v/>
      </c>
      <c r="AF151" s="148">
        <v>2</v>
      </c>
      <c r="AG151" s="151"/>
      <c r="AH151" s="148"/>
      <c r="AI151" s="148">
        <v>57</v>
      </c>
      <c r="AJ151" s="148" t="str">
        <f>[1]選手登録!F160</f>
        <v/>
      </c>
      <c r="AK151" s="148" t="str">
        <f t="shared" si="26"/>
        <v/>
      </c>
      <c r="AL151" s="148" t="str">
        <f t="shared" si="27"/>
        <v/>
      </c>
      <c r="AM151" s="148" t="str">
        <f t="shared" si="28"/>
        <v/>
      </c>
      <c r="AN151" s="148">
        <f t="shared" si="29"/>
        <v>0</v>
      </c>
      <c r="AO151" s="148" t="str">
        <f t="shared" si="30"/>
        <v/>
      </c>
    </row>
    <row r="152" spans="2:41" ht="18.75" customHeight="1" x14ac:dyDescent="0.2">
      <c r="S152" s="143"/>
      <c r="T152" s="149"/>
      <c r="U152" s="148"/>
      <c r="V152" s="148" t="str">
        <f>IF(W152="","",(SUM(W$10:W152)))</f>
        <v/>
      </c>
      <c r="W152" s="148" t="str">
        <f t="shared" si="37"/>
        <v/>
      </c>
      <c r="X152" s="148">
        <v>2</v>
      </c>
      <c r="Y152" s="148" t="str">
        <f>IF(ISBLANK(E82),"",E82)</f>
        <v/>
      </c>
      <c r="Z152" s="148" t="str">
        <f>IF(ISBLANK(E82),"",VLOOKUP(E82,女,18,FALSE))</f>
        <v/>
      </c>
      <c r="AA152" s="148" t="str">
        <f>IF(ISBLANK(E82),"",VLOOKUP(E82,女,19,FALSE))</f>
        <v/>
      </c>
      <c r="AB152" s="150" t="str">
        <f>IF(ISBLANK(E82),"",VLOOKUP(E82,女,4,FALSE))</f>
        <v/>
      </c>
      <c r="AC152" s="152" t="str">
        <f>IF(Y152="","","二部　・　"&amp;B82)</f>
        <v/>
      </c>
      <c r="AD152" s="148" t="str">
        <f>IF(ISBLANK(H82),"",H82)</f>
        <v/>
      </c>
      <c r="AE152" s="148" t="str">
        <f>IF(ISBLANK([1]選手登録!F$8),"",[1]選手登録!F$8)</f>
        <v/>
      </c>
      <c r="AF152" s="148">
        <v>2</v>
      </c>
      <c r="AG152" s="151"/>
      <c r="AH152" s="148"/>
      <c r="AI152" s="148">
        <v>58</v>
      </c>
      <c r="AJ152" s="148" t="str">
        <f>[1]選手登録!F161</f>
        <v/>
      </c>
      <c r="AK152" s="148" t="str">
        <f t="shared" si="26"/>
        <v/>
      </c>
      <c r="AL152" s="148" t="str">
        <f t="shared" si="27"/>
        <v/>
      </c>
      <c r="AM152" s="148" t="str">
        <f t="shared" si="28"/>
        <v/>
      </c>
      <c r="AN152" s="148">
        <f t="shared" si="29"/>
        <v>0</v>
      </c>
      <c r="AO152" s="148" t="str">
        <f t="shared" si="30"/>
        <v/>
      </c>
    </row>
    <row r="153" spans="2:41" ht="18.75" customHeight="1" x14ac:dyDescent="0.2">
      <c r="B153" s="125"/>
      <c r="T153" s="149"/>
      <c r="U153" s="148"/>
      <c r="V153" s="148" t="str">
        <f>IF(W153="","",(SUM(W$10:W153)))</f>
        <v/>
      </c>
      <c r="W153" s="148" t="str">
        <f t="shared" si="37"/>
        <v/>
      </c>
      <c r="X153" s="148">
        <v>2</v>
      </c>
      <c r="Y153" s="148" t="str">
        <f>IF(ISBLANK(I82),"",I82)</f>
        <v/>
      </c>
      <c r="Z153" s="148" t="str">
        <f>IF(ISBLANK(I82),"",VLOOKUP(I82,女,18,FALSE))</f>
        <v/>
      </c>
      <c r="AA153" s="148" t="str">
        <f>IF(ISBLANK(I82),"",VLOOKUP(I82,女,19,FALSE))</f>
        <v/>
      </c>
      <c r="AB153" s="150" t="str">
        <f>IF(ISBLANK(I82),"",VLOOKUP(I82,女,4,FALSE))</f>
        <v/>
      </c>
      <c r="AC153" s="152" t="str">
        <f>IF(Y153="","","二部　・　"&amp;B82)</f>
        <v/>
      </c>
      <c r="AD153" s="148" t="str">
        <f>IF(ISBLANK(L82),"",L82)</f>
        <v/>
      </c>
      <c r="AE153" s="148" t="str">
        <f>IF(ISBLANK([1]選手登録!F$8),"",[1]選手登録!F$8)</f>
        <v/>
      </c>
      <c r="AF153" s="148">
        <v>2</v>
      </c>
      <c r="AG153" s="151"/>
      <c r="AH153" s="148"/>
      <c r="AI153" s="148">
        <v>59</v>
      </c>
      <c r="AJ153" s="148" t="str">
        <f>[1]選手登録!F162</f>
        <v/>
      </c>
      <c r="AK153" s="148" t="str">
        <f t="shared" si="26"/>
        <v/>
      </c>
      <c r="AL153" s="148" t="str">
        <f t="shared" si="27"/>
        <v/>
      </c>
      <c r="AM153" s="148" t="str">
        <f t="shared" si="28"/>
        <v/>
      </c>
      <c r="AN153" s="148">
        <f t="shared" si="29"/>
        <v>0</v>
      </c>
      <c r="AO153" s="148" t="str">
        <f t="shared" si="30"/>
        <v/>
      </c>
    </row>
    <row r="154" spans="2:41" ht="18.75" customHeight="1" x14ac:dyDescent="0.2">
      <c r="T154" s="149"/>
      <c r="U154" s="148"/>
      <c r="V154" s="148" t="str">
        <f>IF(W154="","",(SUM(W$10:W154)))</f>
        <v/>
      </c>
      <c r="W154" s="148" t="str">
        <f t="shared" si="37"/>
        <v/>
      </c>
      <c r="X154" s="148">
        <v>2</v>
      </c>
      <c r="Y154" s="148" t="str">
        <f>IF(ISBLANK(M82),"",M82)</f>
        <v/>
      </c>
      <c r="Z154" s="148" t="str">
        <f>IF(ISBLANK(M82),"",VLOOKUP(M82,女,18,FALSE))</f>
        <v/>
      </c>
      <c r="AA154" s="148" t="str">
        <f>IF(ISBLANK(M82),"",VLOOKUP(M82,女,19,FALSE))</f>
        <v/>
      </c>
      <c r="AB154" s="150" t="str">
        <f>IF(ISBLANK(M82),"",VLOOKUP(M82,女,4,FALSE))</f>
        <v/>
      </c>
      <c r="AC154" s="152" t="str">
        <f>IF(Y154="","","二部　・　"&amp;B82)</f>
        <v/>
      </c>
      <c r="AD154" s="148" t="str">
        <f>IF(ISBLANK(Q82),"",Q82)</f>
        <v/>
      </c>
      <c r="AE154" s="148" t="str">
        <f>IF(ISBLANK([1]選手登録!F$8),"",[1]選手登録!F$8)</f>
        <v/>
      </c>
      <c r="AF154" s="148">
        <v>2</v>
      </c>
      <c r="AG154" s="151"/>
      <c r="AH154" s="148"/>
      <c r="AI154" s="148">
        <v>60</v>
      </c>
      <c r="AJ154" s="148" t="str">
        <f>[1]選手登録!F163</f>
        <v/>
      </c>
      <c r="AK154" s="148" t="str">
        <f t="shared" si="26"/>
        <v/>
      </c>
      <c r="AL154" s="148" t="str">
        <f t="shared" si="27"/>
        <v/>
      </c>
      <c r="AM154" s="148" t="str">
        <f t="shared" si="28"/>
        <v/>
      </c>
      <c r="AN154" s="148">
        <f t="shared" si="29"/>
        <v>0</v>
      </c>
      <c r="AO154" s="148" t="str">
        <f t="shared" si="30"/>
        <v/>
      </c>
    </row>
    <row r="155" spans="2:41" ht="18.75" customHeight="1" x14ac:dyDescent="0.2">
      <c r="T155" s="149"/>
      <c r="U155" s="148"/>
      <c r="V155" s="148" t="str">
        <f>IF(W155="","",(SUM(W$10:W155)))</f>
        <v/>
      </c>
      <c r="W155" s="148" t="str">
        <f t="shared" si="37"/>
        <v/>
      </c>
      <c r="X155" s="148">
        <v>2</v>
      </c>
      <c r="Y155" s="148" t="str">
        <f>IF(ISBLANK(E83),"",E83)</f>
        <v/>
      </c>
      <c r="Z155" s="148" t="str">
        <f>IF(ISBLANK(E83),"",VLOOKUP(E83,女,18,FALSE))</f>
        <v/>
      </c>
      <c r="AA155" s="148" t="str">
        <f>IF(ISBLANK(E83),"",VLOOKUP(E83,女,19,FALSE))</f>
        <v/>
      </c>
      <c r="AB155" s="150" t="str">
        <f>IF(ISBLANK(E83),"",VLOOKUP(E83,女,4,FALSE))</f>
        <v/>
      </c>
      <c r="AC155" s="152" t="str">
        <f>IF(Y155="","","二部　・　"&amp;B83)</f>
        <v/>
      </c>
      <c r="AD155" s="148" t="str">
        <f>IF(ISBLANK(H83),"",H83)</f>
        <v/>
      </c>
      <c r="AE155" s="148" t="str">
        <f>IF(ISBLANK([1]選手登録!F$8),"",[1]選手登録!F$8)</f>
        <v/>
      </c>
      <c r="AF155" s="148">
        <v>2</v>
      </c>
      <c r="AG155" s="151"/>
      <c r="AH155" s="148"/>
      <c r="AI155" s="148">
        <v>61</v>
      </c>
      <c r="AJ155" s="148" t="str">
        <f>[1]選手登録!F164</f>
        <v/>
      </c>
      <c r="AK155" s="148" t="str">
        <f t="shared" si="26"/>
        <v/>
      </c>
      <c r="AL155" s="148" t="str">
        <f t="shared" si="27"/>
        <v/>
      </c>
      <c r="AM155" s="148" t="str">
        <f t="shared" si="28"/>
        <v/>
      </c>
      <c r="AN155" s="148">
        <f t="shared" si="29"/>
        <v>0</v>
      </c>
      <c r="AO155" s="148" t="str">
        <f t="shared" si="30"/>
        <v/>
      </c>
    </row>
    <row r="156" spans="2:41" ht="18.75" customHeight="1" x14ac:dyDescent="0.2">
      <c r="T156" s="149"/>
      <c r="U156" s="148"/>
      <c r="V156" s="148" t="str">
        <f>IF(W156="","",(SUM(W$10:W156)))</f>
        <v/>
      </c>
      <c r="W156" s="148" t="str">
        <f t="shared" si="37"/>
        <v/>
      </c>
      <c r="X156" s="148">
        <v>2</v>
      </c>
      <c r="Y156" s="148" t="str">
        <f>IF(ISBLANK(I83),"",I83)</f>
        <v/>
      </c>
      <c r="Z156" s="148" t="str">
        <f>IF(ISBLANK(I83),"",VLOOKUP(I83,女,18,FALSE))</f>
        <v/>
      </c>
      <c r="AA156" s="148" t="str">
        <f>IF(ISBLANK(I83),"",VLOOKUP(I83,女,19,FALSE))</f>
        <v/>
      </c>
      <c r="AB156" s="150" t="str">
        <f>IF(ISBLANK(I83),"",VLOOKUP(I83,女,4,FALSE))</f>
        <v/>
      </c>
      <c r="AC156" s="152" t="str">
        <f>IF(Y156="","","二部　・　"&amp;B83)</f>
        <v/>
      </c>
      <c r="AD156" s="148" t="str">
        <f>IF(ISBLANK(L83),"",L83)</f>
        <v/>
      </c>
      <c r="AE156" s="148" t="str">
        <f>IF(ISBLANK([1]選手登録!F$8),"",[1]選手登録!F$8)</f>
        <v/>
      </c>
      <c r="AF156" s="148">
        <v>2</v>
      </c>
      <c r="AG156" s="151"/>
      <c r="AH156" s="148"/>
      <c r="AI156" s="148">
        <v>62</v>
      </c>
      <c r="AJ156" s="148" t="str">
        <f>[1]選手登録!F165</f>
        <v/>
      </c>
      <c r="AK156" s="148" t="str">
        <f t="shared" si="26"/>
        <v/>
      </c>
      <c r="AL156" s="148" t="str">
        <f t="shared" si="27"/>
        <v/>
      </c>
      <c r="AM156" s="148" t="str">
        <f t="shared" si="28"/>
        <v/>
      </c>
      <c r="AN156" s="148">
        <f t="shared" si="29"/>
        <v>0</v>
      </c>
      <c r="AO156" s="148" t="str">
        <f t="shared" si="30"/>
        <v/>
      </c>
    </row>
    <row r="157" spans="2:41" ht="18.75" customHeight="1" x14ac:dyDescent="0.2">
      <c r="T157" s="149"/>
      <c r="U157" s="148"/>
      <c r="V157" s="148" t="str">
        <f>IF(W157="","",(SUM(W$10:W157)))</f>
        <v/>
      </c>
      <c r="W157" s="148" t="str">
        <f t="shared" si="37"/>
        <v/>
      </c>
      <c r="X157" s="148">
        <v>2</v>
      </c>
      <c r="Y157" s="148" t="str">
        <f>IF(ISBLANK(M83),"",M83)</f>
        <v/>
      </c>
      <c r="Z157" s="148" t="str">
        <f>IF(ISBLANK(M83),"",VLOOKUP(M83,女,18,FALSE))</f>
        <v/>
      </c>
      <c r="AA157" s="148" t="str">
        <f>IF(ISBLANK(M83),"",VLOOKUP(M83,女,19,FALSE))</f>
        <v/>
      </c>
      <c r="AB157" s="150" t="str">
        <f>IF(ISBLANK(M83),"",VLOOKUP(M83,女,4,FALSE))</f>
        <v/>
      </c>
      <c r="AC157" s="152" t="str">
        <f>IF(Y157="","","二部　・　"&amp;B83)</f>
        <v/>
      </c>
      <c r="AD157" s="148" t="str">
        <f>IF(ISBLANK(Q83),"",Q83)</f>
        <v/>
      </c>
      <c r="AE157" s="148" t="str">
        <f>IF(ISBLANK([1]選手登録!F$8),"",[1]選手登録!F$8)</f>
        <v/>
      </c>
      <c r="AF157" s="148">
        <v>2</v>
      </c>
      <c r="AG157" s="151"/>
      <c r="AH157" s="148"/>
      <c r="AI157" s="148">
        <v>63</v>
      </c>
      <c r="AJ157" s="148" t="str">
        <f>[1]選手登録!F166</f>
        <v/>
      </c>
      <c r="AK157" s="148" t="str">
        <f t="shared" si="26"/>
        <v/>
      </c>
      <c r="AL157" s="148" t="str">
        <f t="shared" si="27"/>
        <v/>
      </c>
      <c r="AM157" s="148" t="str">
        <f t="shared" si="28"/>
        <v/>
      </c>
      <c r="AN157" s="148">
        <f t="shared" si="29"/>
        <v>0</v>
      </c>
      <c r="AO157" s="148" t="str">
        <f t="shared" si="30"/>
        <v/>
      </c>
    </row>
    <row r="158" spans="2:41" x14ac:dyDescent="0.2">
      <c r="T158" s="149"/>
      <c r="U158" s="148"/>
      <c r="V158" s="148" t="str">
        <f>IF(W158="","",(SUM(W$10:W158)))</f>
        <v/>
      </c>
      <c r="W158" s="148" t="str">
        <f t="shared" si="37"/>
        <v/>
      </c>
      <c r="X158" s="148">
        <v>2</v>
      </c>
      <c r="Y158" s="148" t="str">
        <f>IF(ISBLANK(E84),"",E84)</f>
        <v/>
      </c>
      <c r="Z158" s="148" t="str">
        <f>IF(ISBLANK(E84),"",VLOOKUP(E84,女,18,FALSE))</f>
        <v/>
      </c>
      <c r="AA158" s="148" t="str">
        <f>IF(ISBLANK(E84),"",VLOOKUP(E84,女,19,FALSE))</f>
        <v/>
      </c>
      <c r="AB158" s="150" t="str">
        <f>IF(ISBLANK(E84),"",VLOOKUP(E84,女,4,FALSE))</f>
        <v/>
      </c>
      <c r="AC158" s="152" t="str">
        <f>IF(Y158="","","二部　・　"&amp;B84)</f>
        <v/>
      </c>
      <c r="AD158" s="148" t="str">
        <f>IF(ISBLANK(H84),"",H84)</f>
        <v/>
      </c>
      <c r="AE158" s="148" t="str">
        <f>IF(ISBLANK([1]選手登録!F$8),"",[1]選手登録!F$8)</f>
        <v/>
      </c>
      <c r="AF158" s="148">
        <v>2</v>
      </c>
      <c r="AG158" s="151"/>
      <c r="AH158" s="148"/>
      <c r="AI158" s="148">
        <v>64</v>
      </c>
      <c r="AJ158" s="148" t="str">
        <f>[1]選手登録!F167</f>
        <v/>
      </c>
      <c r="AK158" s="148" t="str">
        <f t="shared" si="26"/>
        <v/>
      </c>
      <c r="AL158" s="148" t="str">
        <f t="shared" si="27"/>
        <v/>
      </c>
      <c r="AM158" s="148" t="str">
        <f t="shared" si="28"/>
        <v/>
      </c>
      <c r="AN158" s="148">
        <f t="shared" si="29"/>
        <v>0</v>
      </c>
      <c r="AO158" s="148" t="str">
        <f t="shared" si="30"/>
        <v/>
      </c>
    </row>
    <row r="159" spans="2:41" ht="18.75" customHeight="1" x14ac:dyDescent="0.2">
      <c r="T159" s="149"/>
      <c r="U159" s="148"/>
      <c r="V159" s="148" t="str">
        <f>IF(W159="","",(SUM(W$10:W159)))</f>
        <v/>
      </c>
      <c r="W159" s="148" t="str">
        <f t="shared" si="37"/>
        <v/>
      </c>
      <c r="X159" s="148">
        <v>2</v>
      </c>
      <c r="Y159" s="148" t="str">
        <f>IF(ISBLANK(I84),"",I84)</f>
        <v/>
      </c>
      <c r="Z159" s="148" t="str">
        <f>IF(ISBLANK(I84),"",VLOOKUP(I84,女,18,FALSE))</f>
        <v/>
      </c>
      <c r="AA159" s="148" t="str">
        <f>IF(ISBLANK(I84),"",VLOOKUP(I84,女,19,FALSE))</f>
        <v/>
      </c>
      <c r="AB159" s="150" t="str">
        <f>IF(ISBLANK(I84),"",VLOOKUP(I84,女,4,FALSE))</f>
        <v/>
      </c>
      <c r="AC159" s="152" t="str">
        <f>IF(Y159="","","二部　・　"&amp;B84)</f>
        <v/>
      </c>
      <c r="AD159" s="148" t="str">
        <f>IF(ISBLANK(L84),"",L84)</f>
        <v/>
      </c>
      <c r="AE159" s="148" t="str">
        <f>IF(ISBLANK([1]選手登録!F$8),"",[1]選手登録!F$8)</f>
        <v/>
      </c>
      <c r="AF159" s="148">
        <v>2</v>
      </c>
      <c r="AG159" s="151"/>
      <c r="AH159" s="148"/>
      <c r="AI159" s="148">
        <v>65</v>
      </c>
      <c r="AJ159" s="148" t="str">
        <f>[1]選手登録!F168</f>
        <v/>
      </c>
      <c r="AK159" s="148" t="str">
        <f t="shared" ref="AK159:AK174" si="38">IF(AJ159="","",IFERROR(VLOOKUP(AJ159,Y$104:AG$133,8,0),""))</f>
        <v/>
      </c>
      <c r="AL159" s="148" t="str">
        <f t="shared" ref="AL159:AL174" si="39">IF(AJ159="","",IFERROR(VLOOKUP(AJ159,AT$95:BB$106,8,0),""))</f>
        <v/>
      </c>
      <c r="AM159" s="148" t="str">
        <f t="shared" ref="AM159:AM174" si="40">IF(AJ159="","",IFERROR(VLOOKUP(AJ159,Y$134:AG$181,8,0),""))</f>
        <v/>
      </c>
      <c r="AN159" s="148">
        <f t="shared" ref="AN159:AN174" si="41">COUNT(AK159:AM159)</f>
        <v>0</v>
      </c>
      <c r="AO159" s="148" t="str">
        <f t="shared" ref="AO159:AO174" si="42">IF(AN159=0,"",1)</f>
        <v/>
      </c>
    </row>
    <row r="160" spans="2:41" ht="18.75" customHeight="1" x14ac:dyDescent="0.2">
      <c r="T160" s="149"/>
      <c r="U160" s="148"/>
      <c r="V160" s="148" t="str">
        <f>IF(W160="","",(SUM(W$10:W160)))</f>
        <v/>
      </c>
      <c r="W160" s="148" t="str">
        <f t="shared" si="37"/>
        <v/>
      </c>
      <c r="X160" s="148">
        <v>2</v>
      </c>
      <c r="Y160" s="148" t="str">
        <f>IF(ISBLANK(M84),"",M84)</f>
        <v/>
      </c>
      <c r="Z160" s="148" t="str">
        <f>IF(ISBLANK(M84),"",VLOOKUP(M84,女,18,FALSE))</f>
        <v/>
      </c>
      <c r="AA160" s="148" t="str">
        <f>IF(ISBLANK(M84),"",VLOOKUP(M84,女,19,FALSE))</f>
        <v/>
      </c>
      <c r="AB160" s="150" t="str">
        <f>IF(ISBLANK(M84),"",VLOOKUP(M84,女,4,FALSE))</f>
        <v/>
      </c>
      <c r="AC160" s="152" t="str">
        <f>IF(Y160="","","二部　・　"&amp;B84)</f>
        <v/>
      </c>
      <c r="AD160" s="148" t="str">
        <f>IF(ISBLANK(Q84),"",Q84)</f>
        <v/>
      </c>
      <c r="AE160" s="148" t="str">
        <f>IF(ISBLANK([1]選手登録!F$8),"",[1]選手登録!F$8)</f>
        <v/>
      </c>
      <c r="AF160" s="148">
        <v>2</v>
      </c>
      <c r="AG160" s="151"/>
      <c r="AH160" s="148"/>
      <c r="AI160" s="148">
        <v>66</v>
      </c>
      <c r="AJ160" s="148" t="str">
        <f>[1]選手登録!F169</f>
        <v/>
      </c>
      <c r="AK160" s="148" t="str">
        <f t="shared" si="38"/>
        <v/>
      </c>
      <c r="AL160" s="148" t="str">
        <f t="shared" si="39"/>
        <v/>
      </c>
      <c r="AM160" s="148" t="str">
        <f t="shared" si="40"/>
        <v/>
      </c>
      <c r="AN160" s="148">
        <f t="shared" si="41"/>
        <v>0</v>
      </c>
      <c r="AO160" s="148" t="str">
        <f t="shared" si="42"/>
        <v/>
      </c>
    </row>
    <row r="161" spans="20:41" ht="18.75" customHeight="1" x14ac:dyDescent="0.2">
      <c r="T161" s="149"/>
      <c r="U161" s="148"/>
      <c r="V161" s="148" t="str">
        <f>IF(W161="","",(SUM(W$10:W161)))</f>
        <v/>
      </c>
      <c r="W161" s="148" t="str">
        <f t="shared" si="37"/>
        <v/>
      </c>
      <c r="X161" s="148">
        <v>2</v>
      </c>
      <c r="Y161" s="148" t="str">
        <f>IF(ISBLANK(E85),"",E85)</f>
        <v/>
      </c>
      <c r="Z161" s="148" t="str">
        <f>IF(ISBLANK(E85),"",VLOOKUP(E85,女,18,FALSE))</f>
        <v/>
      </c>
      <c r="AA161" s="148" t="str">
        <f>IF(ISBLANK(E85),"",VLOOKUP(E85,女,19,FALSE))</f>
        <v/>
      </c>
      <c r="AB161" s="150" t="str">
        <f>IF(ISBLANK(E85),"",VLOOKUP(E85,女,4,FALSE))</f>
        <v/>
      </c>
      <c r="AC161" s="152" t="str">
        <f>IF(Y161="","","二部　・　"&amp;B85)</f>
        <v/>
      </c>
      <c r="AD161" s="148" t="str">
        <f>IF(ISBLANK(H85),"",H85)</f>
        <v/>
      </c>
      <c r="AE161" s="148" t="str">
        <f>IF(ISBLANK([1]選手登録!F$8),"",[1]選手登録!F$8)</f>
        <v/>
      </c>
      <c r="AF161" s="148">
        <v>2</v>
      </c>
      <c r="AG161" s="151"/>
      <c r="AH161" s="148"/>
      <c r="AI161" s="148">
        <v>67</v>
      </c>
      <c r="AJ161" s="148" t="str">
        <f>[1]選手登録!F170</f>
        <v/>
      </c>
      <c r="AK161" s="148" t="str">
        <f t="shared" si="38"/>
        <v/>
      </c>
      <c r="AL161" s="148" t="str">
        <f t="shared" si="39"/>
        <v/>
      </c>
      <c r="AM161" s="148" t="str">
        <f t="shared" si="40"/>
        <v/>
      </c>
      <c r="AN161" s="148">
        <f t="shared" si="41"/>
        <v>0</v>
      </c>
      <c r="AO161" s="148" t="str">
        <f t="shared" si="42"/>
        <v/>
      </c>
    </row>
    <row r="162" spans="20:41" ht="18.75" customHeight="1" x14ac:dyDescent="0.2">
      <c r="T162" s="149"/>
      <c r="U162" s="148"/>
      <c r="V162" s="148" t="str">
        <f>IF(W162="","",(SUM(W$10:W162)))</f>
        <v/>
      </c>
      <c r="W162" s="148" t="str">
        <f t="shared" si="37"/>
        <v/>
      </c>
      <c r="X162" s="148">
        <v>2</v>
      </c>
      <c r="Y162" s="148" t="str">
        <f>IF(ISBLANK(I85),"",I85)</f>
        <v/>
      </c>
      <c r="Z162" s="148" t="str">
        <f>IF(ISBLANK(I85),"",VLOOKUP(I85,女,18,FALSE))</f>
        <v/>
      </c>
      <c r="AA162" s="148" t="str">
        <f>IF(ISBLANK(I85),"",VLOOKUP(I85,女,19,FALSE))</f>
        <v/>
      </c>
      <c r="AB162" s="150" t="str">
        <f>IF(ISBLANK(I85),"",VLOOKUP(I85,女,4,FALSE))</f>
        <v/>
      </c>
      <c r="AC162" s="152" t="str">
        <f>IF(Y162="","","二部　・　"&amp;B85)</f>
        <v/>
      </c>
      <c r="AD162" s="148" t="str">
        <f>IF(ISBLANK(L85),"",L85)</f>
        <v/>
      </c>
      <c r="AE162" s="148" t="str">
        <f>IF(ISBLANK([1]選手登録!F$8),"",[1]選手登録!F$8)</f>
        <v/>
      </c>
      <c r="AF162" s="148">
        <v>2</v>
      </c>
      <c r="AG162" s="151"/>
      <c r="AH162" s="148"/>
      <c r="AI162" s="148">
        <v>68</v>
      </c>
      <c r="AJ162" s="148" t="str">
        <f>[1]選手登録!F171</f>
        <v/>
      </c>
      <c r="AK162" s="148" t="str">
        <f t="shared" si="38"/>
        <v/>
      </c>
      <c r="AL162" s="148" t="str">
        <f t="shared" si="39"/>
        <v/>
      </c>
      <c r="AM162" s="148" t="str">
        <f t="shared" si="40"/>
        <v/>
      </c>
      <c r="AN162" s="148">
        <f t="shared" si="41"/>
        <v>0</v>
      </c>
      <c r="AO162" s="148" t="str">
        <f t="shared" si="42"/>
        <v/>
      </c>
    </row>
    <row r="163" spans="20:41" ht="18.75" customHeight="1" x14ac:dyDescent="0.2">
      <c r="T163" s="149"/>
      <c r="U163" s="148"/>
      <c r="V163" s="148" t="str">
        <f>IF(W163="","",(SUM(W$10:W163)))</f>
        <v/>
      </c>
      <c r="W163" s="148" t="str">
        <f t="shared" si="37"/>
        <v/>
      </c>
      <c r="X163" s="148">
        <v>2</v>
      </c>
      <c r="Y163" s="148" t="str">
        <f>IF(ISBLANK(M85),"",M85)</f>
        <v/>
      </c>
      <c r="Z163" s="148" t="str">
        <f>IF(ISBLANK(M85),"",VLOOKUP(M85,女,18,FALSE))</f>
        <v/>
      </c>
      <c r="AA163" s="148" t="str">
        <f>IF(ISBLANK(M85),"",VLOOKUP(M85,女,19,FALSE))</f>
        <v/>
      </c>
      <c r="AB163" s="150" t="str">
        <f>IF(ISBLANK(M85),"",VLOOKUP(M85,女,4,FALSE))</f>
        <v/>
      </c>
      <c r="AC163" s="152" t="str">
        <f>IF(Y163="","","二部　・　"&amp;B85)</f>
        <v/>
      </c>
      <c r="AD163" s="148" t="str">
        <f>IF(ISBLANK(Q85),"",Q85)</f>
        <v/>
      </c>
      <c r="AE163" s="148" t="str">
        <f>IF(ISBLANK([1]選手登録!F$8),"",[1]選手登録!F$8)</f>
        <v/>
      </c>
      <c r="AF163" s="148">
        <v>2</v>
      </c>
      <c r="AG163" s="151"/>
      <c r="AH163" s="148"/>
      <c r="AI163" s="148">
        <v>69</v>
      </c>
      <c r="AJ163" s="148" t="str">
        <f>[1]選手登録!F172</f>
        <v/>
      </c>
      <c r="AK163" s="148" t="str">
        <f t="shared" si="38"/>
        <v/>
      </c>
      <c r="AL163" s="148" t="str">
        <f t="shared" si="39"/>
        <v/>
      </c>
      <c r="AM163" s="148" t="str">
        <f t="shared" si="40"/>
        <v/>
      </c>
      <c r="AN163" s="148">
        <f t="shared" si="41"/>
        <v>0</v>
      </c>
      <c r="AO163" s="148" t="str">
        <f t="shared" si="42"/>
        <v/>
      </c>
    </row>
    <row r="164" spans="20:41" ht="18.75" customHeight="1" x14ac:dyDescent="0.2">
      <c r="T164" s="149"/>
      <c r="U164" s="148"/>
      <c r="V164" s="148" t="str">
        <f>IF(W164="","",(SUM(W$10:W164)))</f>
        <v/>
      </c>
      <c r="W164" s="148" t="str">
        <f t="shared" si="37"/>
        <v/>
      </c>
      <c r="X164" s="148">
        <v>2</v>
      </c>
      <c r="Y164" s="148" t="str">
        <f>IF(ISBLANK(E86),"",E86)</f>
        <v/>
      </c>
      <c r="Z164" s="148" t="str">
        <f>IF(ISBLANK(E86),"",VLOOKUP(E86,女,18,FALSE))</f>
        <v/>
      </c>
      <c r="AA164" s="148" t="str">
        <f>IF(ISBLANK(E86),"",VLOOKUP(E86,女,19,FALSE))</f>
        <v/>
      </c>
      <c r="AB164" s="150" t="str">
        <f>IF(ISBLANK(E86),"",VLOOKUP(E86,女,4,FALSE))</f>
        <v/>
      </c>
      <c r="AC164" s="152" t="str">
        <f>IF(Y164="","","二部　・　"&amp;B86)</f>
        <v/>
      </c>
      <c r="AD164" s="148" t="str">
        <f>IF(ISBLANK(H86),"",H86)</f>
        <v/>
      </c>
      <c r="AE164" s="148" t="str">
        <f>IF(ISBLANK([1]選手登録!F$8),"",[1]選手登録!F$8)</f>
        <v/>
      </c>
      <c r="AF164" s="148">
        <v>2</v>
      </c>
      <c r="AG164" s="151"/>
      <c r="AH164" s="148"/>
      <c r="AI164" s="148">
        <v>70</v>
      </c>
      <c r="AJ164" s="148" t="str">
        <f>[1]選手登録!F173</f>
        <v/>
      </c>
      <c r="AK164" s="148" t="str">
        <f t="shared" si="38"/>
        <v/>
      </c>
      <c r="AL164" s="148" t="str">
        <f t="shared" si="39"/>
        <v/>
      </c>
      <c r="AM164" s="148" t="str">
        <f t="shared" si="40"/>
        <v/>
      </c>
      <c r="AN164" s="148">
        <f t="shared" si="41"/>
        <v>0</v>
      </c>
      <c r="AO164" s="148" t="str">
        <f t="shared" si="42"/>
        <v/>
      </c>
    </row>
    <row r="165" spans="20:41" ht="18.75" customHeight="1" x14ac:dyDescent="0.2">
      <c r="T165" s="149"/>
      <c r="U165" s="148"/>
      <c r="V165" s="148" t="str">
        <f>IF(W165="","",(SUM(W$10:W165)))</f>
        <v/>
      </c>
      <c r="W165" s="148" t="str">
        <f t="shared" si="37"/>
        <v/>
      </c>
      <c r="X165" s="148">
        <v>2</v>
      </c>
      <c r="Y165" s="148" t="str">
        <f>IF(ISBLANK(I86),"",I86)</f>
        <v/>
      </c>
      <c r="Z165" s="148" t="str">
        <f>IF(ISBLANK(I86),"",VLOOKUP(I86,女,18,FALSE))</f>
        <v/>
      </c>
      <c r="AA165" s="148" t="str">
        <f>IF(ISBLANK(I86),"",VLOOKUP(I86,女,19,FALSE))</f>
        <v/>
      </c>
      <c r="AB165" s="150" t="str">
        <f>IF(ISBLANK(I86),"",VLOOKUP(I86,女,4,FALSE))</f>
        <v/>
      </c>
      <c r="AC165" s="152" t="str">
        <f>IF(Y165="","","二部　・　"&amp;B86)</f>
        <v/>
      </c>
      <c r="AD165" s="148" t="str">
        <f>IF(ISBLANK(L86),"",L86)</f>
        <v/>
      </c>
      <c r="AE165" s="148" t="str">
        <f>IF(ISBLANK([1]選手登録!F$8),"",[1]選手登録!F$8)</f>
        <v/>
      </c>
      <c r="AF165" s="148">
        <v>2</v>
      </c>
      <c r="AG165" s="151"/>
      <c r="AH165" s="148"/>
      <c r="AI165" s="148">
        <v>71</v>
      </c>
      <c r="AJ165" s="148" t="str">
        <f>[1]選手登録!F174</f>
        <v/>
      </c>
      <c r="AK165" s="148" t="str">
        <f t="shared" si="38"/>
        <v/>
      </c>
      <c r="AL165" s="148" t="str">
        <f t="shared" si="39"/>
        <v/>
      </c>
      <c r="AM165" s="148" t="str">
        <f t="shared" si="40"/>
        <v/>
      </c>
      <c r="AN165" s="148">
        <f t="shared" si="41"/>
        <v>0</v>
      </c>
      <c r="AO165" s="148" t="str">
        <f t="shared" si="42"/>
        <v/>
      </c>
    </row>
    <row r="166" spans="20:41" ht="18.75" customHeight="1" x14ac:dyDescent="0.2">
      <c r="T166" s="149"/>
      <c r="U166" s="148"/>
      <c r="V166" s="148" t="str">
        <f>IF(W166="","",(SUM(W$10:W166)))</f>
        <v/>
      </c>
      <c r="W166" s="148" t="str">
        <f t="shared" si="37"/>
        <v/>
      </c>
      <c r="X166" s="148">
        <v>2</v>
      </c>
      <c r="Y166" s="148" t="str">
        <f>IF(ISBLANK(M86),"",M86)</f>
        <v/>
      </c>
      <c r="Z166" s="148" t="str">
        <f>IF(ISBLANK(M86),"",VLOOKUP(M86,女,18,FALSE))</f>
        <v/>
      </c>
      <c r="AA166" s="148" t="str">
        <f>IF(ISBLANK(M86),"",VLOOKUP(M86,女,19,FALSE))</f>
        <v/>
      </c>
      <c r="AB166" s="150" t="str">
        <f>IF(ISBLANK(M86),"",VLOOKUP(M86,女,4,FALSE))</f>
        <v/>
      </c>
      <c r="AC166" s="152" t="str">
        <f>IF(Y166="","","二部　・　"&amp;B86)</f>
        <v/>
      </c>
      <c r="AD166" s="148" t="str">
        <f>IF(ISBLANK(Q86),"",Q86)</f>
        <v/>
      </c>
      <c r="AE166" s="148" t="str">
        <f>IF(ISBLANK([1]選手登録!F$8),"",[1]選手登録!F$8)</f>
        <v/>
      </c>
      <c r="AF166" s="148">
        <v>2</v>
      </c>
      <c r="AG166" s="151"/>
      <c r="AH166" s="148"/>
      <c r="AI166" s="148">
        <v>72</v>
      </c>
      <c r="AJ166" s="148" t="str">
        <f>[1]選手登録!F175</f>
        <v/>
      </c>
      <c r="AK166" s="148" t="str">
        <f t="shared" si="38"/>
        <v/>
      </c>
      <c r="AL166" s="148" t="str">
        <f t="shared" si="39"/>
        <v/>
      </c>
      <c r="AM166" s="148" t="str">
        <f t="shared" si="40"/>
        <v/>
      </c>
      <c r="AN166" s="148">
        <f t="shared" si="41"/>
        <v>0</v>
      </c>
      <c r="AO166" s="148" t="str">
        <f t="shared" si="42"/>
        <v/>
      </c>
    </row>
    <row r="167" spans="20:41" ht="18.75" customHeight="1" x14ac:dyDescent="0.2">
      <c r="T167" s="149"/>
      <c r="U167" s="148"/>
      <c r="V167" s="148" t="str">
        <f>IF(W167="","",(SUM(W$10:W167)))</f>
        <v/>
      </c>
      <c r="W167" s="148" t="str">
        <f t="shared" si="37"/>
        <v/>
      </c>
      <c r="X167" s="148">
        <v>2</v>
      </c>
      <c r="Y167" s="148" t="str">
        <f>IF(ISBLANK(E87),"",E87)</f>
        <v/>
      </c>
      <c r="Z167" s="148" t="str">
        <f>IF(ISBLANK(E87),"",VLOOKUP(E87,女,18,FALSE))</f>
        <v/>
      </c>
      <c r="AA167" s="148" t="str">
        <f>IF(ISBLANK(E87),"",VLOOKUP(E87,女,19,FALSE))</f>
        <v/>
      </c>
      <c r="AB167" s="150" t="str">
        <f>IF(ISBLANK(E87),"",VLOOKUP(E87,女,4,FALSE))</f>
        <v/>
      </c>
      <c r="AC167" s="152" t="str">
        <f>IF(Y167="","","二部　・　"&amp;B87)</f>
        <v/>
      </c>
      <c r="AD167" s="148" t="str">
        <f>IF(ISBLANK(H87),"",H87)</f>
        <v/>
      </c>
      <c r="AE167" s="148" t="str">
        <f>IF(ISBLANK([1]選手登録!F$8),"",[1]選手登録!F$8)</f>
        <v/>
      </c>
      <c r="AF167" s="148">
        <v>2</v>
      </c>
      <c r="AG167" s="151"/>
      <c r="AH167" s="148"/>
      <c r="AI167" s="148">
        <v>73</v>
      </c>
      <c r="AJ167" s="148" t="str">
        <f>[1]選手登録!F176</f>
        <v/>
      </c>
      <c r="AK167" s="148" t="str">
        <f t="shared" si="38"/>
        <v/>
      </c>
      <c r="AL167" s="148" t="str">
        <f t="shared" si="39"/>
        <v/>
      </c>
      <c r="AM167" s="148" t="str">
        <f t="shared" si="40"/>
        <v/>
      </c>
      <c r="AN167" s="148">
        <f t="shared" si="41"/>
        <v>0</v>
      </c>
      <c r="AO167" s="148" t="str">
        <f t="shared" si="42"/>
        <v/>
      </c>
    </row>
    <row r="168" spans="20:41" ht="18.75" customHeight="1" x14ac:dyDescent="0.2">
      <c r="T168" s="149"/>
      <c r="U168" s="148"/>
      <c r="V168" s="148" t="str">
        <f>IF(W168="","",(SUM(W$10:W168)))</f>
        <v/>
      </c>
      <c r="W168" s="148" t="str">
        <f t="shared" si="37"/>
        <v/>
      </c>
      <c r="X168" s="148">
        <v>2</v>
      </c>
      <c r="Y168" s="148" t="str">
        <f>IF(ISBLANK(I87),"",I87)</f>
        <v/>
      </c>
      <c r="Z168" s="148" t="str">
        <f>IF(ISBLANK(I87),"",VLOOKUP(I87,女,18,FALSE))</f>
        <v/>
      </c>
      <c r="AA168" s="148" t="str">
        <f>IF(ISBLANK(I87),"",VLOOKUP(I87,女,19,FALSE))</f>
        <v/>
      </c>
      <c r="AB168" s="150" t="str">
        <f>IF(ISBLANK(I87),"",VLOOKUP(I87,女,4,FALSE))</f>
        <v/>
      </c>
      <c r="AC168" s="152" t="str">
        <f>IF(Y168="","","二部　・　"&amp;B87)</f>
        <v/>
      </c>
      <c r="AD168" s="148" t="str">
        <f>IF(ISBLANK(L87),"",L87)</f>
        <v/>
      </c>
      <c r="AE168" s="148" t="str">
        <f>IF(ISBLANK([1]選手登録!F$8),"",[1]選手登録!F$8)</f>
        <v/>
      </c>
      <c r="AF168" s="148">
        <v>2</v>
      </c>
      <c r="AG168" s="151"/>
      <c r="AH168" s="148"/>
      <c r="AI168" s="148">
        <v>74</v>
      </c>
      <c r="AJ168" s="148" t="str">
        <f>[1]選手登録!F177</f>
        <v/>
      </c>
      <c r="AK168" s="148" t="str">
        <f t="shared" si="38"/>
        <v/>
      </c>
      <c r="AL168" s="148" t="str">
        <f t="shared" si="39"/>
        <v/>
      </c>
      <c r="AM168" s="148" t="str">
        <f t="shared" si="40"/>
        <v/>
      </c>
      <c r="AN168" s="148">
        <f t="shared" si="41"/>
        <v>0</v>
      </c>
      <c r="AO168" s="148" t="str">
        <f t="shared" si="42"/>
        <v/>
      </c>
    </row>
    <row r="169" spans="20:41" ht="18.75" customHeight="1" x14ac:dyDescent="0.2">
      <c r="T169" s="149"/>
      <c r="U169" s="148"/>
      <c r="V169" s="148" t="str">
        <f>IF(W169="","",(SUM(W$10:W169)))</f>
        <v/>
      </c>
      <c r="W169" s="148" t="str">
        <f t="shared" si="37"/>
        <v/>
      </c>
      <c r="X169" s="148">
        <v>2</v>
      </c>
      <c r="Y169" s="148" t="str">
        <f>IF(ISBLANK(M87),"",M87)</f>
        <v/>
      </c>
      <c r="Z169" s="148" t="str">
        <f>IF(ISBLANK(M87),"",VLOOKUP(M87,女,18,FALSE))</f>
        <v/>
      </c>
      <c r="AA169" s="148" t="str">
        <f>IF(ISBLANK(M87),"",VLOOKUP(M87,女,19,FALSE))</f>
        <v/>
      </c>
      <c r="AB169" s="150" t="str">
        <f>IF(ISBLANK(M87),"",VLOOKUP(M87,女,4,FALSE))</f>
        <v/>
      </c>
      <c r="AC169" s="152" t="str">
        <f>IF(Y169="","","二部　・　"&amp;B87)</f>
        <v/>
      </c>
      <c r="AD169" s="148" t="str">
        <f>IF(ISBLANK(Q87),"",Q87)</f>
        <v/>
      </c>
      <c r="AE169" s="148" t="str">
        <f>IF(ISBLANK([1]選手登録!F$8),"",[1]選手登録!F$8)</f>
        <v/>
      </c>
      <c r="AF169" s="148">
        <v>2</v>
      </c>
      <c r="AG169" s="151"/>
      <c r="AH169" s="148"/>
      <c r="AI169" s="148">
        <v>75</v>
      </c>
      <c r="AJ169" s="148" t="str">
        <f>[1]選手登録!F178</f>
        <v/>
      </c>
      <c r="AK169" s="148" t="str">
        <f t="shared" si="38"/>
        <v/>
      </c>
      <c r="AL169" s="148" t="str">
        <f t="shared" si="39"/>
        <v/>
      </c>
      <c r="AM169" s="148" t="str">
        <f t="shared" si="40"/>
        <v/>
      </c>
      <c r="AN169" s="148">
        <f t="shared" si="41"/>
        <v>0</v>
      </c>
      <c r="AO169" s="148" t="str">
        <f t="shared" si="42"/>
        <v/>
      </c>
    </row>
    <row r="170" spans="20:41" x14ac:dyDescent="0.2">
      <c r="T170" s="149"/>
      <c r="U170" s="148"/>
      <c r="V170" s="148" t="str">
        <f>IF(W170="","",(SUM(W$10:W170)))</f>
        <v/>
      </c>
      <c r="W170" s="148" t="str">
        <f t="shared" si="37"/>
        <v/>
      </c>
      <c r="X170" s="148">
        <v>2</v>
      </c>
      <c r="Y170" s="148" t="str">
        <f>IF(ISBLANK(E116),"",E116)</f>
        <v/>
      </c>
      <c r="Z170" s="148" t="str">
        <f>IF(ISBLANK(E116),"",VLOOKUP(E116,女,18,FALSE))</f>
        <v/>
      </c>
      <c r="AA170" s="148" t="str">
        <f>IF(ISBLANK(E116),"",VLOOKUP(E116,女,19,FALSE))</f>
        <v/>
      </c>
      <c r="AB170" s="150" t="str">
        <f>IF(ISBLANK(E116),"",VLOOKUP(E116,女,4,FALSE))</f>
        <v/>
      </c>
      <c r="AC170" s="152" t="str">
        <f>IF(Y170="","","二部　・　"&amp;B116)</f>
        <v/>
      </c>
      <c r="AD170" s="148" t="str">
        <f>IF(ISBLANK(H116),"",H116)</f>
        <v/>
      </c>
      <c r="AE170" s="148" t="str">
        <f>IF(ISBLANK([1]選手登録!F$8),"",[1]選手登録!F$8)</f>
        <v/>
      </c>
      <c r="AF170" s="148">
        <v>2</v>
      </c>
      <c r="AG170" s="151"/>
      <c r="AH170" s="148"/>
      <c r="AI170" s="148">
        <v>76</v>
      </c>
      <c r="AJ170" s="148" t="str">
        <f>[1]選手登録!F179</f>
        <v/>
      </c>
      <c r="AK170" s="148" t="str">
        <f t="shared" si="38"/>
        <v/>
      </c>
      <c r="AL170" s="148" t="str">
        <f t="shared" si="39"/>
        <v/>
      </c>
      <c r="AM170" s="148" t="str">
        <f t="shared" si="40"/>
        <v/>
      </c>
      <c r="AN170" s="148">
        <f t="shared" si="41"/>
        <v>0</v>
      </c>
      <c r="AO170" s="148" t="str">
        <f t="shared" si="42"/>
        <v/>
      </c>
    </row>
    <row r="171" spans="20:41" ht="18.75" customHeight="1" x14ac:dyDescent="0.2">
      <c r="T171" s="149"/>
      <c r="U171" s="148"/>
      <c r="V171" s="148" t="str">
        <f>IF(W171="","",(SUM(W$10:W171)))</f>
        <v/>
      </c>
      <c r="W171" s="148" t="str">
        <f t="shared" si="37"/>
        <v/>
      </c>
      <c r="X171" s="148">
        <v>2</v>
      </c>
      <c r="Y171" s="148" t="str">
        <f>IF(ISBLANK(I116),"",I116)</f>
        <v/>
      </c>
      <c r="Z171" s="148" t="str">
        <f>IF(ISBLANK(I116),"",VLOOKUP(I116,女,18,FALSE))</f>
        <v/>
      </c>
      <c r="AA171" s="148" t="str">
        <f>IF(ISBLANK(I116),"",VLOOKUP(I116,女,19,FALSE))</f>
        <v/>
      </c>
      <c r="AB171" s="150" t="str">
        <f>IF(ISBLANK(I116),"",VLOOKUP(I116,女,4,FALSE))</f>
        <v/>
      </c>
      <c r="AC171" s="152" t="str">
        <f>IF(Y171="","","二部　・　"&amp;B116)</f>
        <v/>
      </c>
      <c r="AD171" s="148" t="str">
        <f>IF(ISBLANK(L116),"",L116)</f>
        <v/>
      </c>
      <c r="AE171" s="148" t="str">
        <f>IF(ISBLANK([1]選手登録!F$8),"",[1]選手登録!F$8)</f>
        <v/>
      </c>
      <c r="AF171" s="148">
        <v>2</v>
      </c>
      <c r="AG171" s="151"/>
      <c r="AH171" s="148"/>
      <c r="AI171" s="148">
        <v>77</v>
      </c>
      <c r="AJ171" s="148" t="str">
        <f>[1]選手登録!F180</f>
        <v/>
      </c>
      <c r="AK171" s="148" t="str">
        <f t="shared" si="38"/>
        <v/>
      </c>
      <c r="AL171" s="148" t="str">
        <f t="shared" si="39"/>
        <v/>
      </c>
      <c r="AM171" s="148" t="str">
        <f t="shared" si="40"/>
        <v/>
      </c>
      <c r="AN171" s="148">
        <f t="shared" si="41"/>
        <v>0</v>
      </c>
      <c r="AO171" s="148" t="str">
        <f t="shared" si="42"/>
        <v/>
      </c>
    </row>
    <row r="172" spans="20:41" ht="18.75" customHeight="1" x14ac:dyDescent="0.2">
      <c r="T172" s="149"/>
      <c r="U172" s="148"/>
      <c r="V172" s="148" t="str">
        <f>IF(W172="","",(SUM(W$10:W172)))</f>
        <v/>
      </c>
      <c r="W172" s="148" t="str">
        <f t="shared" si="37"/>
        <v/>
      </c>
      <c r="X172" s="148">
        <v>2</v>
      </c>
      <c r="Y172" s="148" t="str">
        <f>IF(ISBLANK(M116),"",M116)</f>
        <v/>
      </c>
      <c r="Z172" s="148" t="str">
        <f>IF(ISBLANK(M116),"",VLOOKUP(M116,女,18,FALSE))</f>
        <v/>
      </c>
      <c r="AA172" s="148" t="str">
        <f>IF(ISBLANK(M116),"",VLOOKUP(M116,女,19,FALSE))</f>
        <v/>
      </c>
      <c r="AB172" s="150" t="str">
        <f>IF(ISBLANK(M116),"",VLOOKUP(M116,女,4,FALSE))</f>
        <v/>
      </c>
      <c r="AC172" s="152" t="str">
        <f>IF(Y172="","","二部　・　"&amp;B116)</f>
        <v/>
      </c>
      <c r="AD172" s="148" t="str">
        <f>IF(ISBLANK(Q116),"",Q116)</f>
        <v/>
      </c>
      <c r="AE172" s="148" t="str">
        <f>IF(ISBLANK([1]選手登録!F$8),"",[1]選手登録!F$8)</f>
        <v/>
      </c>
      <c r="AF172" s="148">
        <v>2</v>
      </c>
      <c r="AG172" s="151"/>
      <c r="AH172" s="148"/>
      <c r="AI172" s="148">
        <v>78</v>
      </c>
      <c r="AJ172" s="148" t="str">
        <f>[1]選手登録!F181</f>
        <v/>
      </c>
      <c r="AK172" s="148" t="str">
        <f t="shared" si="38"/>
        <v/>
      </c>
      <c r="AL172" s="148" t="str">
        <f t="shared" si="39"/>
        <v/>
      </c>
      <c r="AM172" s="148" t="str">
        <f t="shared" si="40"/>
        <v/>
      </c>
      <c r="AN172" s="148">
        <f t="shared" si="41"/>
        <v>0</v>
      </c>
      <c r="AO172" s="148" t="str">
        <f t="shared" si="42"/>
        <v/>
      </c>
    </row>
    <row r="173" spans="20:41" ht="18.75" customHeight="1" x14ac:dyDescent="0.2">
      <c r="T173" s="149"/>
      <c r="U173" s="148"/>
      <c r="V173" s="148" t="str">
        <f>IF(W173="","",(SUM(W$10:W173)))</f>
        <v/>
      </c>
      <c r="W173" s="148" t="str">
        <f t="shared" si="37"/>
        <v/>
      </c>
      <c r="X173" s="148">
        <v>2</v>
      </c>
      <c r="Y173" s="148" t="str">
        <f>IF(ISBLANK(E117),"",E117)</f>
        <v/>
      </c>
      <c r="Z173" s="148" t="str">
        <f>IF(ISBLANK(E117),"",VLOOKUP(E117,女,18,FALSE))</f>
        <v/>
      </c>
      <c r="AA173" s="148" t="str">
        <f>IF(ISBLANK(E117),"",VLOOKUP(E117,女,19,FALSE))</f>
        <v/>
      </c>
      <c r="AB173" s="150" t="str">
        <f>IF(ISBLANK(E117),"",VLOOKUP(E117,女,4,FALSE))</f>
        <v/>
      </c>
      <c r="AC173" s="152" t="str">
        <f>IF(Y173="","","二部　・　"&amp;B117)</f>
        <v/>
      </c>
      <c r="AD173" s="148" t="str">
        <f>IF(ISBLANK(H117),"",H117)</f>
        <v/>
      </c>
      <c r="AE173" s="148" t="str">
        <f>IF(ISBLANK([1]選手登録!F$8),"",[1]選手登録!F$8)</f>
        <v/>
      </c>
      <c r="AF173" s="148">
        <v>2</v>
      </c>
      <c r="AG173" s="151"/>
      <c r="AH173" s="148"/>
      <c r="AI173" s="148">
        <v>79</v>
      </c>
      <c r="AJ173" s="148" t="str">
        <f>[1]選手登録!F182</f>
        <v/>
      </c>
      <c r="AK173" s="148" t="str">
        <f t="shared" si="38"/>
        <v/>
      </c>
      <c r="AL173" s="148" t="str">
        <f t="shared" si="39"/>
        <v/>
      </c>
      <c r="AM173" s="148" t="str">
        <f t="shared" si="40"/>
        <v/>
      </c>
      <c r="AN173" s="148">
        <f t="shared" si="41"/>
        <v>0</v>
      </c>
      <c r="AO173" s="148" t="str">
        <f t="shared" si="42"/>
        <v/>
      </c>
    </row>
    <row r="174" spans="20:41" ht="18.75" customHeight="1" x14ac:dyDescent="0.2">
      <c r="T174" s="149"/>
      <c r="U174" s="148"/>
      <c r="V174" s="148" t="str">
        <f>IF(W174="","",(SUM(W$10:W174)))</f>
        <v/>
      </c>
      <c r="W174" s="148" t="str">
        <f t="shared" si="37"/>
        <v/>
      </c>
      <c r="X174" s="148">
        <v>2</v>
      </c>
      <c r="Y174" s="148" t="str">
        <f>IF(ISBLANK(I117),"",I117)</f>
        <v/>
      </c>
      <c r="Z174" s="148" t="str">
        <f>IF(ISBLANK(I117),"",VLOOKUP(I117,女,18,FALSE))</f>
        <v/>
      </c>
      <c r="AA174" s="148" t="str">
        <f>IF(ISBLANK(I117),"",VLOOKUP(I117,女,19,FALSE))</f>
        <v/>
      </c>
      <c r="AB174" s="150" t="str">
        <f>IF(ISBLANK(I117),"",VLOOKUP(I117,女,4,FALSE))</f>
        <v/>
      </c>
      <c r="AC174" s="152" t="str">
        <f>IF(Y174="","","二部　・　"&amp;B117)</f>
        <v/>
      </c>
      <c r="AD174" s="148" t="str">
        <f>IF(ISBLANK(L117),"",L117)</f>
        <v/>
      </c>
      <c r="AE174" s="148" t="str">
        <f>IF(ISBLANK([1]選手登録!F$8),"",[1]選手登録!F$8)</f>
        <v/>
      </c>
      <c r="AF174" s="148">
        <v>2</v>
      </c>
      <c r="AG174" s="151"/>
      <c r="AH174" s="148"/>
      <c r="AI174" s="148">
        <v>80</v>
      </c>
      <c r="AJ174" s="148" t="str">
        <f>[1]選手登録!F183</f>
        <v/>
      </c>
      <c r="AK174" s="148" t="str">
        <f t="shared" si="38"/>
        <v/>
      </c>
      <c r="AL174" s="148" t="str">
        <f t="shared" si="39"/>
        <v/>
      </c>
      <c r="AM174" s="148" t="str">
        <f t="shared" si="40"/>
        <v/>
      </c>
      <c r="AN174" s="148">
        <f t="shared" si="41"/>
        <v>0</v>
      </c>
      <c r="AO174" s="148" t="str">
        <f t="shared" si="42"/>
        <v/>
      </c>
    </row>
    <row r="175" spans="20:41" ht="18.75" customHeight="1" x14ac:dyDescent="0.2">
      <c r="T175" s="149"/>
      <c r="U175" s="148"/>
      <c r="V175" s="148" t="str">
        <f>IF(W175="","",(SUM(W$10:W175)))</f>
        <v/>
      </c>
      <c r="W175" s="148" t="str">
        <f t="shared" si="37"/>
        <v/>
      </c>
      <c r="X175" s="148">
        <v>2</v>
      </c>
      <c r="Y175" s="148" t="str">
        <f>IF(ISBLANK(M117),"",M117)</f>
        <v/>
      </c>
      <c r="Z175" s="148" t="str">
        <f>IF(ISBLANK(M117),"",VLOOKUP(M117,女,18,FALSE))</f>
        <v/>
      </c>
      <c r="AA175" s="148" t="str">
        <f>IF(ISBLANK(M117),"",VLOOKUP(M117,女,19,FALSE))</f>
        <v/>
      </c>
      <c r="AB175" s="150" t="str">
        <f>IF(ISBLANK(M117),"",VLOOKUP(M117,女,4,FALSE))</f>
        <v/>
      </c>
      <c r="AC175" s="152" t="str">
        <f>IF(Y175="","","二部　・　"&amp;B117)</f>
        <v/>
      </c>
      <c r="AD175" s="148" t="str">
        <f>IF(ISBLANK(Q117),"",Q117)</f>
        <v/>
      </c>
      <c r="AE175" s="148" t="str">
        <f>IF(ISBLANK([1]選手登録!F$8),"",[1]選手登録!F$8)</f>
        <v/>
      </c>
      <c r="AF175" s="148">
        <v>2</v>
      </c>
      <c r="AG175" s="151"/>
      <c r="AH175" s="148"/>
      <c r="AI175" s="148"/>
      <c r="AJ175" s="148"/>
      <c r="AK175" s="148"/>
      <c r="AL175" s="148"/>
      <c r="AM175" s="148"/>
      <c r="AN175" s="148"/>
      <c r="AO175" s="148"/>
    </row>
    <row r="176" spans="20:41" ht="18.75" customHeight="1" x14ac:dyDescent="0.2">
      <c r="T176" s="149"/>
      <c r="U176" s="148"/>
      <c r="V176" s="148" t="str">
        <f>IF(W176="","",(SUM(W$10:W176)))</f>
        <v/>
      </c>
      <c r="W176" s="148" t="str">
        <f t="shared" si="37"/>
        <v/>
      </c>
      <c r="X176" s="148">
        <v>2</v>
      </c>
      <c r="Y176" s="148" t="str">
        <f>IF(ISBLANK(E118),"",E118)</f>
        <v/>
      </c>
      <c r="Z176" s="148" t="str">
        <f>IF(ISBLANK(E118),"",VLOOKUP(E118,女,18,FALSE))</f>
        <v/>
      </c>
      <c r="AA176" s="148" t="str">
        <f>IF(ISBLANK(E118),"",VLOOKUP(E118,女,19,FALSE))</f>
        <v/>
      </c>
      <c r="AB176" s="150" t="str">
        <f>IF(ISBLANK(E118),"",VLOOKUP(E118,女,4,FALSE))</f>
        <v/>
      </c>
      <c r="AC176" s="152" t="str">
        <f>IF(Y176="","","二部　・　"&amp;B118)</f>
        <v/>
      </c>
      <c r="AD176" s="148" t="str">
        <f>IF(ISBLANK(H118),"",H118)</f>
        <v/>
      </c>
      <c r="AE176" s="148" t="str">
        <f>IF(ISBLANK([1]選手登録!F$8),"",[1]選手登録!F$8)</f>
        <v/>
      </c>
      <c r="AF176" s="148">
        <v>2</v>
      </c>
      <c r="AG176" s="151"/>
      <c r="AH176" s="148"/>
      <c r="AI176" s="148"/>
      <c r="AJ176" s="148"/>
      <c r="AK176" s="148"/>
      <c r="AL176" s="148"/>
      <c r="AM176" s="148"/>
      <c r="AN176" s="148"/>
      <c r="AO176" s="148"/>
    </row>
    <row r="177" spans="20:41" ht="18.75" customHeight="1" x14ac:dyDescent="0.2">
      <c r="T177" s="149"/>
      <c r="U177" s="148"/>
      <c r="V177" s="148" t="str">
        <f>IF(W177="","",(SUM(W$10:W177)))</f>
        <v/>
      </c>
      <c r="W177" s="148" t="str">
        <f t="shared" si="37"/>
        <v/>
      </c>
      <c r="X177" s="148">
        <v>2</v>
      </c>
      <c r="Y177" s="148" t="str">
        <f>IF(ISBLANK(I118),"",I118)</f>
        <v/>
      </c>
      <c r="Z177" s="148" t="str">
        <f>IF(ISBLANK(I118),"",VLOOKUP(I118,女,18,FALSE))</f>
        <v/>
      </c>
      <c r="AA177" s="148" t="str">
        <f>IF(ISBLANK(I118),"",VLOOKUP(I118,女,19,FALSE))</f>
        <v/>
      </c>
      <c r="AB177" s="150" t="str">
        <f>IF(ISBLANK(I118),"",VLOOKUP(I118,女,4,FALSE))</f>
        <v/>
      </c>
      <c r="AC177" s="152" t="str">
        <f>IF(Y177="","","二部　・　"&amp;B118)</f>
        <v/>
      </c>
      <c r="AD177" s="148" t="str">
        <f>IF(ISBLANK(L118),"",L118)</f>
        <v/>
      </c>
      <c r="AE177" s="148" t="str">
        <f>IF(ISBLANK([1]選手登録!F$8),"",[1]選手登録!F$8)</f>
        <v/>
      </c>
      <c r="AF177" s="148">
        <v>2</v>
      </c>
      <c r="AG177" s="151"/>
      <c r="AH177" s="148"/>
      <c r="AI177" s="154"/>
      <c r="AJ177" s="154"/>
      <c r="AK177" s="154">
        <f>COUNT(AK95:AK176)</f>
        <v>0</v>
      </c>
      <c r="AL177" s="154"/>
      <c r="AM177" s="154">
        <f>COUNT(AM95:AM176)</f>
        <v>0</v>
      </c>
      <c r="AN177" s="154"/>
      <c r="AO177" s="154">
        <f>COUNT(AO94:AO175)</f>
        <v>0</v>
      </c>
    </row>
    <row r="178" spans="20:41" ht="18.75" customHeight="1" x14ac:dyDescent="0.2">
      <c r="T178" s="149"/>
      <c r="U178" s="148"/>
      <c r="V178" s="148" t="str">
        <f>IF(W178="","",(SUM(W$10:W178)))</f>
        <v/>
      </c>
      <c r="W178" s="148" t="str">
        <f t="shared" si="37"/>
        <v/>
      </c>
      <c r="X178" s="148">
        <v>2</v>
      </c>
      <c r="Y178" s="148" t="str">
        <f>IF(ISBLANK(M118),"",M118)</f>
        <v/>
      </c>
      <c r="Z178" s="148" t="str">
        <f>IF(ISBLANK(M118),"",VLOOKUP(M118,女,18,FALSE))</f>
        <v/>
      </c>
      <c r="AA178" s="148" t="str">
        <f>IF(ISBLANK(M118),"",VLOOKUP(M118,女,19,FALSE))</f>
        <v/>
      </c>
      <c r="AB178" s="150" t="str">
        <f>IF(ISBLANK(M118),"",VLOOKUP(M118,女,4,FALSE))</f>
        <v/>
      </c>
      <c r="AC178" s="152" t="str">
        <f>IF(Y178="","","二部　・　"&amp;B118)</f>
        <v/>
      </c>
      <c r="AD178" s="148" t="str">
        <f>IF(ISBLANK(Q118),"",Q118)</f>
        <v/>
      </c>
      <c r="AE178" s="148" t="str">
        <f>IF(ISBLANK([1]選手登録!F$8),"",[1]選手登録!F$8)</f>
        <v/>
      </c>
      <c r="AF178" s="148">
        <v>2</v>
      </c>
      <c r="AG178" s="151"/>
      <c r="AH178" s="148"/>
      <c r="AI178" s="148"/>
      <c r="AJ178" s="148"/>
      <c r="AK178" s="148"/>
      <c r="AL178" s="148"/>
      <c r="AM178" s="148"/>
      <c r="AN178" s="148"/>
      <c r="AO178" s="166" t="s">
        <v>128</v>
      </c>
    </row>
    <row r="179" spans="20:41" ht="18" customHeight="1" x14ac:dyDescent="0.2">
      <c r="T179" s="149"/>
      <c r="U179" s="148"/>
      <c r="V179" s="148" t="str">
        <f>IF(W179="","",(SUM(W$10:W179)))</f>
        <v/>
      </c>
      <c r="W179" s="148" t="str">
        <f t="shared" si="37"/>
        <v/>
      </c>
      <c r="X179" s="148">
        <v>2</v>
      </c>
      <c r="Y179" s="148" t="str">
        <f>IF(ISBLANK(E119),"",E119)</f>
        <v/>
      </c>
      <c r="Z179" s="148" t="str">
        <f>IF(ISBLANK(E119),"",VLOOKUP(E119,女,18,FALSE))</f>
        <v/>
      </c>
      <c r="AA179" s="148" t="str">
        <f>IF(ISBLANK(E119),"",VLOOKUP(E119,女,19,FALSE))</f>
        <v/>
      </c>
      <c r="AB179" s="150" t="str">
        <f>IF(ISBLANK(E119),"",VLOOKUP(E119,女,4,FALSE))</f>
        <v/>
      </c>
      <c r="AC179" s="152" t="str">
        <f>IF(Y179="","","二部　・　"&amp;B119)</f>
        <v/>
      </c>
      <c r="AD179" s="148" t="str">
        <f>IF(ISBLANK(H119),"",H119)</f>
        <v/>
      </c>
      <c r="AE179" s="148" t="str">
        <f>IF(ISBLANK([1]選手登録!F$8),"",[1]選手登録!F$8)</f>
        <v/>
      </c>
      <c r="AF179" s="148">
        <v>2</v>
      </c>
      <c r="AG179" s="151"/>
      <c r="AH179" s="148"/>
      <c r="AI179" s="148"/>
      <c r="AJ179" s="148"/>
      <c r="AK179" s="148"/>
      <c r="AL179" s="148"/>
      <c r="AM179" s="148"/>
      <c r="AN179" s="148"/>
      <c r="AO179" s="148">
        <f>AO92+AO177</f>
        <v>0</v>
      </c>
    </row>
    <row r="180" spans="20:41" ht="18" customHeight="1" x14ac:dyDescent="0.2">
      <c r="T180" s="149"/>
      <c r="U180" s="148"/>
      <c r="V180" s="148" t="str">
        <f>IF(W180="","",(SUM(W$10:W180)))</f>
        <v/>
      </c>
      <c r="W180" s="148" t="str">
        <f t="shared" si="37"/>
        <v/>
      </c>
      <c r="X180" s="148">
        <v>2</v>
      </c>
      <c r="Y180" s="148" t="str">
        <f>IF(ISBLANK(I119),"",I119)</f>
        <v/>
      </c>
      <c r="Z180" s="148" t="str">
        <f>IF(ISBLANK(I119),"",VLOOKUP(I119,女,18,FALSE))</f>
        <v/>
      </c>
      <c r="AA180" s="148" t="str">
        <f>IF(ISBLANK(I119),"",VLOOKUP(I119,女,19,FALSE))</f>
        <v/>
      </c>
      <c r="AB180" s="150" t="str">
        <f>IF(ISBLANK(I119),"",VLOOKUP(I119,女,4,FALSE))</f>
        <v/>
      </c>
      <c r="AC180" s="152" t="str">
        <f>IF(Y180="","","二部　・　"&amp;B119)</f>
        <v/>
      </c>
      <c r="AD180" s="148" t="str">
        <f>IF(ISBLANK(L119),"",L119)</f>
        <v/>
      </c>
      <c r="AE180" s="148" t="str">
        <f>IF(ISBLANK([1]選手登録!F$8),"",[1]選手登録!F$8)</f>
        <v/>
      </c>
      <c r="AF180" s="148">
        <v>2</v>
      </c>
      <c r="AG180" s="151"/>
      <c r="AH180" s="148"/>
      <c r="AI180" s="148"/>
      <c r="AJ180" s="148"/>
      <c r="AK180" s="148"/>
      <c r="AL180" s="148"/>
      <c r="AM180" s="148"/>
      <c r="AN180" s="148"/>
    </row>
    <row r="181" spans="20:41" ht="18" customHeight="1" x14ac:dyDescent="0.2">
      <c r="T181" s="149"/>
      <c r="U181" s="148"/>
      <c r="V181" s="148" t="str">
        <f>IF(W181="","",(SUM(W$10:W181)))</f>
        <v/>
      </c>
      <c r="W181" s="148" t="str">
        <f t="shared" si="37"/>
        <v/>
      </c>
      <c r="X181" s="148">
        <v>2</v>
      </c>
      <c r="Y181" s="148" t="str">
        <f>IF(ISBLANK(M119),"",M119)</f>
        <v/>
      </c>
      <c r="Z181" s="148" t="str">
        <f>IF(ISBLANK(M119),"",VLOOKUP(M119,女,18,FALSE))</f>
        <v/>
      </c>
      <c r="AA181" s="148" t="str">
        <f>IF(ISBLANK(M119),"",VLOOKUP(M119,女,19,FALSE))</f>
        <v/>
      </c>
      <c r="AB181" s="150" t="str">
        <f>IF(ISBLANK(M119),"",VLOOKUP(M119,女,4,FALSE))</f>
        <v/>
      </c>
      <c r="AC181" s="152" t="str">
        <f>IF(Y181="","","二部　・　"&amp;B119)</f>
        <v/>
      </c>
      <c r="AD181" s="148" t="str">
        <f>IF(ISBLANK(Q119),"",Q119)</f>
        <v/>
      </c>
      <c r="AE181" s="148" t="str">
        <f>IF(ISBLANK([1]選手登録!F$8),"",[1]選手登録!F$8)</f>
        <v/>
      </c>
      <c r="AF181" s="148">
        <v>2</v>
      </c>
      <c r="AG181" s="151"/>
      <c r="AH181" s="148"/>
      <c r="AI181" s="148"/>
      <c r="AJ181" s="148"/>
      <c r="AK181" s="148"/>
      <c r="AL181" s="148"/>
      <c r="AM181" s="148"/>
      <c r="AN181" s="148"/>
    </row>
    <row r="182" spans="20:41" ht="18" customHeight="1" x14ac:dyDescent="0.2">
      <c r="T182" s="149"/>
      <c r="U182" s="148"/>
      <c r="AC182" s="167"/>
    </row>
    <row r="183" spans="20:41" ht="18" customHeight="1" x14ac:dyDescent="0.2">
      <c r="AC183" s="167"/>
    </row>
    <row r="184" spans="20:41" ht="18" customHeight="1" x14ac:dyDescent="0.2">
      <c r="AC184" s="167"/>
    </row>
    <row r="185" spans="20:41" ht="18" customHeight="1" x14ac:dyDescent="0.2">
      <c r="AC185" s="167"/>
    </row>
    <row r="186" spans="20:41" ht="18" customHeight="1" x14ac:dyDescent="0.2">
      <c r="AC186" s="167"/>
    </row>
    <row r="187" spans="20:41" ht="18" customHeight="1" x14ac:dyDescent="0.2">
      <c r="AC187" s="167"/>
    </row>
    <row r="188" spans="20:41" ht="18" customHeight="1" x14ac:dyDescent="0.2">
      <c r="AC188" s="167"/>
    </row>
    <row r="189" spans="20:41" ht="18" customHeight="1" x14ac:dyDescent="0.2">
      <c r="AC189" s="167"/>
    </row>
    <row r="190" spans="20:41" x14ac:dyDescent="0.2">
      <c r="AC190" s="167"/>
    </row>
  </sheetData>
  <mergeCells count="380">
    <mergeCell ref="A129:D129"/>
    <mergeCell ref="E129:G129"/>
    <mergeCell ref="J129:K129"/>
    <mergeCell ref="L129:M129"/>
    <mergeCell ref="A127:D127"/>
    <mergeCell ref="E127:G127"/>
    <mergeCell ref="J127:K127"/>
    <mergeCell ref="L127:Q127"/>
    <mergeCell ref="A128:D128"/>
    <mergeCell ref="E128:G128"/>
    <mergeCell ref="J128:K128"/>
    <mergeCell ref="L128:Q128"/>
    <mergeCell ref="J122:K122"/>
    <mergeCell ref="J124:K124"/>
    <mergeCell ref="L124:P124"/>
    <mergeCell ref="J125:K125"/>
    <mergeCell ref="L125:P125"/>
    <mergeCell ref="J126:K126"/>
    <mergeCell ref="L126:O126"/>
    <mergeCell ref="B119:D119"/>
    <mergeCell ref="F119:G119"/>
    <mergeCell ref="J119:K119"/>
    <mergeCell ref="N119:P119"/>
    <mergeCell ref="E121:F121"/>
    <mergeCell ref="M121:O121"/>
    <mergeCell ref="P121:Q121"/>
    <mergeCell ref="B117:D117"/>
    <mergeCell ref="F117:G117"/>
    <mergeCell ref="J117:K117"/>
    <mergeCell ref="N117:P117"/>
    <mergeCell ref="B118:D118"/>
    <mergeCell ref="F118:G118"/>
    <mergeCell ref="J118:K118"/>
    <mergeCell ref="N118:P118"/>
    <mergeCell ref="E114:Q114"/>
    <mergeCell ref="A115:D115"/>
    <mergeCell ref="F115:G115"/>
    <mergeCell ref="J115:K115"/>
    <mergeCell ref="N115:P115"/>
    <mergeCell ref="A116:A119"/>
    <mergeCell ref="B116:D116"/>
    <mergeCell ref="F116:G116"/>
    <mergeCell ref="J116:K116"/>
    <mergeCell ref="N116:P116"/>
    <mergeCell ref="F111:G111"/>
    <mergeCell ref="J111:K111"/>
    <mergeCell ref="N111:P111"/>
    <mergeCell ref="B112:D112"/>
    <mergeCell ref="F112:G112"/>
    <mergeCell ref="J112:K112"/>
    <mergeCell ref="N112:P112"/>
    <mergeCell ref="A109:A112"/>
    <mergeCell ref="B109:D109"/>
    <mergeCell ref="F109:G109"/>
    <mergeCell ref="J109:K109"/>
    <mergeCell ref="N109:P109"/>
    <mergeCell ref="B110:D110"/>
    <mergeCell ref="F110:G110"/>
    <mergeCell ref="J110:K110"/>
    <mergeCell ref="N110:P110"/>
    <mergeCell ref="B111:D111"/>
    <mergeCell ref="M105:N105"/>
    <mergeCell ref="E107:Q107"/>
    <mergeCell ref="A108:D108"/>
    <mergeCell ref="F108:G108"/>
    <mergeCell ref="J108:K108"/>
    <mergeCell ref="N108:P108"/>
    <mergeCell ref="P100:Q100"/>
    <mergeCell ref="A101:P101"/>
    <mergeCell ref="A103:C103"/>
    <mergeCell ref="E103:G103"/>
    <mergeCell ref="M103:N103"/>
    <mergeCell ref="A104:C104"/>
    <mergeCell ref="E104:F104"/>
    <mergeCell ref="M104:N104"/>
    <mergeCell ref="A97:D97"/>
    <mergeCell ref="E97:G97"/>
    <mergeCell ref="J97:K97"/>
    <mergeCell ref="L97:M97"/>
    <mergeCell ref="J93:K93"/>
    <mergeCell ref="L93:P93"/>
    <mergeCell ref="J94:K94"/>
    <mergeCell ref="L94:O94"/>
    <mergeCell ref="A95:D95"/>
    <mergeCell ref="E95:G95"/>
    <mergeCell ref="J95:K95"/>
    <mergeCell ref="L95:Q95"/>
    <mergeCell ref="J90:K90"/>
    <mergeCell ref="J92:K92"/>
    <mergeCell ref="L92:P92"/>
    <mergeCell ref="F86:G86"/>
    <mergeCell ref="J86:K86"/>
    <mergeCell ref="N86:P86"/>
    <mergeCell ref="A96:D96"/>
    <mergeCell ref="E96:G96"/>
    <mergeCell ref="J96:K96"/>
    <mergeCell ref="L96:Q96"/>
    <mergeCell ref="A85:A87"/>
    <mergeCell ref="B85:D85"/>
    <mergeCell ref="F85:G85"/>
    <mergeCell ref="J85:K85"/>
    <mergeCell ref="N85:P85"/>
    <mergeCell ref="B86:D86"/>
    <mergeCell ref="E89:F89"/>
    <mergeCell ref="M89:O89"/>
    <mergeCell ref="P89:Q89"/>
    <mergeCell ref="N83:P83"/>
    <mergeCell ref="B80:D81"/>
    <mergeCell ref="F80:G80"/>
    <mergeCell ref="J80:K80"/>
    <mergeCell ref="N80:P80"/>
    <mergeCell ref="F81:G81"/>
    <mergeCell ref="J81:K81"/>
    <mergeCell ref="N81:P81"/>
    <mergeCell ref="B87:D87"/>
    <mergeCell ref="F87:G87"/>
    <mergeCell ref="J87:K87"/>
    <mergeCell ref="N87:P87"/>
    <mergeCell ref="B84:D84"/>
    <mergeCell ref="F84:G84"/>
    <mergeCell ref="J84:K84"/>
    <mergeCell ref="N84:P84"/>
    <mergeCell ref="F78:G78"/>
    <mergeCell ref="J78:K78"/>
    <mergeCell ref="N78:P78"/>
    <mergeCell ref="B79:D79"/>
    <mergeCell ref="F79:G79"/>
    <mergeCell ref="J79:K79"/>
    <mergeCell ref="N79:P79"/>
    <mergeCell ref="A76:A84"/>
    <mergeCell ref="B76:D76"/>
    <mergeCell ref="F76:G76"/>
    <mergeCell ref="J76:K76"/>
    <mergeCell ref="N76:P76"/>
    <mergeCell ref="B77:D77"/>
    <mergeCell ref="F77:G77"/>
    <mergeCell ref="J77:K77"/>
    <mergeCell ref="N77:P77"/>
    <mergeCell ref="B78:D78"/>
    <mergeCell ref="B82:D82"/>
    <mergeCell ref="F82:G82"/>
    <mergeCell ref="J82:K82"/>
    <mergeCell ref="N82:P82"/>
    <mergeCell ref="B83:D83"/>
    <mergeCell ref="F83:G83"/>
    <mergeCell ref="J83:K83"/>
    <mergeCell ref="B74:D74"/>
    <mergeCell ref="F74:G74"/>
    <mergeCell ref="J74:K74"/>
    <mergeCell ref="N74:P74"/>
    <mergeCell ref="B75:D75"/>
    <mergeCell ref="F75:G75"/>
    <mergeCell ref="J75:K75"/>
    <mergeCell ref="N75:P75"/>
    <mergeCell ref="B72:D72"/>
    <mergeCell ref="F72:G72"/>
    <mergeCell ref="J72:K72"/>
    <mergeCell ref="N72:P72"/>
    <mergeCell ref="B73:D73"/>
    <mergeCell ref="F73:G73"/>
    <mergeCell ref="J73:K73"/>
    <mergeCell ref="N73:P73"/>
    <mergeCell ref="N65:P65"/>
    <mergeCell ref="B70:D71"/>
    <mergeCell ref="F70:G70"/>
    <mergeCell ref="J70:K70"/>
    <mergeCell ref="N70:P70"/>
    <mergeCell ref="F71:G71"/>
    <mergeCell ref="J71:K71"/>
    <mergeCell ref="N71:P71"/>
    <mergeCell ref="B68:D68"/>
    <mergeCell ref="F68:G68"/>
    <mergeCell ref="J68:K68"/>
    <mergeCell ref="N68:P68"/>
    <mergeCell ref="B69:D69"/>
    <mergeCell ref="F69:G69"/>
    <mergeCell ref="J69:K69"/>
    <mergeCell ref="N69:P69"/>
    <mergeCell ref="A62:A75"/>
    <mergeCell ref="B62:D62"/>
    <mergeCell ref="F62:G62"/>
    <mergeCell ref="J62:K62"/>
    <mergeCell ref="N62:P62"/>
    <mergeCell ref="B63:D63"/>
    <mergeCell ref="F63:G63"/>
    <mergeCell ref="J63:K63"/>
    <mergeCell ref="N63:P63"/>
    <mergeCell ref="B64:D64"/>
    <mergeCell ref="B66:D66"/>
    <mergeCell ref="F66:G66"/>
    <mergeCell ref="J66:K66"/>
    <mergeCell ref="N66:P66"/>
    <mergeCell ref="B67:D67"/>
    <mergeCell ref="F67:G67"/>
    <mergeCell ref="J67:K67"/>
    <mergeCell ref="N67:P67"/>
    <mergeCell ref="F64:G64"/>
    <mergeCell ref="J64:K64"/>
    <mergeCell ref="N64:P64"/>
    <mergeCell ref="B65:D65"/>
    <mergeCell ref="F65:G65"/>
    <mergeCell ref="J65:K65"/>
    <mergeCell ref="M58:N58"/>
    <mergeCell ref="E60:L60"/>
    <mergeCell ref="M60:P60"/>
    <mergeCell ref="A61:D61"/>
    <mergeCell ref="F61:G61"/>
    <mergeCell ref="J61:K61"/>
    <mergeCell ref="N61:P61"/>
    <mergeCell ref="P53:Q53"/>
    <mergeCell ref="A54:P54"/>
    <mergeCell ref="A56:C56"/>
    <mergeCell ref="E56:G56"/>
    <mergeCell ref="M56:N56"/>
    <mergeCell ref="A57:C57"/>
    <mergeCell ref="E57:F57"/>
    <mergeCell ref="M57:N57"/>
    <mergeCell ref="A51:D51"/>
    <mergeCell ref="E51:G51"/>
    <mergeCell ref="J51:K51"/>
    <mergeCell ref="L51:M51"/>
    <mergeCell ref="J47:K47"/>
    <mergeCell ref="L47:P47"/>
    <mergeCell ref="J48:K48"/>
    <mergeCell ref="L48:O48"/>
    <mergeCell ref="A49:D49"/>
    <mergeCell ref="E49:G49"/>
    <mergeCell ref="J49:K49"/>
    <mergeCell ref="L49:Q49"/>
    <mergeCell ref="J44:K44"/>
    <mergeCell ref="J46:K46"/>
    <mergeCell ref="L46:P46"/>
    <mergeCell ref="F40:G40"/>
    <mergeCell ref="J40:K40"/>
    <mergeCell ref="N40:P40"/>
    <mergeCell ref="A50:D50"/>
    <mergeCell ref="E50:G50"/>
    <mergeCell ref="J50:K50"/>
    <mergeCell ref="L50:Q50"/>
    <mergeCell ref="A39:A41"/>
    <mergeCell ref="B39:D39"/>
    <mergeCell ref="F39:G39"/>
    <mergeCell ref="J39:K39"/>
    <mergeCell ref="N39:P39"/>
    <mergeCell ref="B40:D40"/>
    <mergeCell ref="E43:F43"/>
    <mergeCell ref="M43:O43"/>
    <mergeCell ref="P43:Q43"/>
    <mergeCell ref="N37:P37"/>
    <mergeCell ref="B34:D35"/>
    <mergeCell ref="F34:G34"/>
    <mergeCell ref="J34:K34"/>
    <mergeCell ref="N34:P34"/>
    <mergeCell ref="F35:G35"/>
    <mergeCell ref="J35:K35"/>
    <mergeCell ref="N35:P35"/>
    <mergeCell ref="B41:D41"/>
    <mergeCell ref="F41:G41"/>
    <mergeCell ref="J41:K41"/>
    <mergeCell ref="N41:P41"/>
    <mergeCell ref="B38:D38"/>
    <mergeCell ref="F38:G38"/>
    <mergeCell ref="J38:K38"/>
    <mergeCell ref="N38:P38"/>
    <mergeCell ref="F32:G32"/>
    <mergeCell ref="J32:K32"/>
    <mergeCell ref="N32:P32"/>
    <mergeCell ref="B33:D33"/>
    <mergeCell ref="F33:G33"/>
    <mergeCell ref="J33:K33"/>
    <mergeCell ref="N33:P33"/>
    <mergeCell ref="A30:A38"/>
    <mergeCell ref="B30:D30"/>
    <mergeCell ref="F30:G30"/>
    <mergeCell ref="J30:K30"/>
    <mergeCell ref="N30:P30"/>
    <mergeCell ref="B31:D31"/>
    <mergeCell ref="F31:G31"/>
    <mergeCell ref="J31:K31"/>
    <mergeCell ref="N31:P31"/>
    <mergeCell ref="B32:D32"/>
    <mergeCell ref="B36:D36"/>
    <mergeCell ref="F36:G36"/>
    <mergeCell ref="J36:K36"/>
    <mergeCell ref="N36:P36"/>
    <mergeCell ref="B37:D37"/>
    <mergeCell ref="F37:G37"/>
    <mergeCell ref="J37:K37"/>
    <mergeCell ref="B29:D29"/>
    <mergeCell ref="F29:G29"/>
    <mergeCell ref="J29:K29"/>
    <mergeCell ref="N29:P29"/>
    <mergeCell ref="B26:D26"/>
    <mergeCell ref="F26:G26"/>
    <mergeCell ref="J26:K26"/>
    <mergeCell ref="N26:P26"/>
    <mergeCell ref="B27:D27"/>
    <mergeCell ref="F27:G27"/>
    <mergeCell ref="J27:K27"/>
    <mergeCell ref="N27:P27"/>
    <mergeCell ref="B24:D24"/>
    <mergeCell ref="F24:G24"/>
    <mergeCell ref="J24:K24"/>
    <mergeCell ref="N24:P24"/>
    <mergeCell ref="B25:D25"/>
    <mergeCell ref="F25:G25"/>
    <mergeCell ref="J25:K25"/>
    <mergeCell ref="N25:P25"/>
    <mergeCell ref="B28:D28"/>
    <mergeCell ref="F28:G28"/>
    <mergeCell ref="J28:K28"/>
    <mergeCell ref="N28:P28"/>
    <mergeCell ref="B21:D21"/>
    <mergeCell ref="F21:G21"/>
    <mergeCell ref="J21:K21"/>
    <mergeCell ref="N21:P21"/>
    <mergeCell ref="B22:D23"/>
    <mergeCell ref="F22:G22"/>
    <mergeCell ref="J22:K22"/>
    <mergeCell ref="N22:P22"/>
    <mergeCell ref="F23:G23"/>
    <mergeCell ref="J23:K23"/>
    <mergeCell ref="N23:P23"/>
    <mergeCell ref="B20:D20"/>
    <mergeCell ref="F20:G20"/>
    <mergeCell ref="J20:K20"/>
    <mergeCell ref="N20:P20"/>
    <mergeCell ref="B17:D17"/>
    <mergeCell ref="F17:G17"/>
    <mergeCell ref="J17:K17"/>
    <mergeCell ref="N17:P17"/>
    <mergeCell ref="B18:D18"/>
    <mergeCell ref="F18:G18"/>
    <mergeCell ref="J18:K18"/>
    <mergeCell ref="N18:P18"/>
    <mergeCell ref="J13:K13"/>
    <mergeCell ref="N13:P13"/>
    <mergeCell ref="B14:D14"/>
    <mergeCell ref="F14:G14"/>
    <mergeCell ref="J14:K14"/>
    <mergeCell ref="N14:P14"/>
    <mergeCell ref="B19:D19"/>
    <mergeCell ref="F19:G19"/>
    <mergeCell ref="J19:K19"/>
    <mergeCell ref="N19:P19"/>
    <mergeCell ref="P2:Q2"/>
    <mergeCell ref="A3:P3"/>
    <mergeCell ref="A5:C5"/>
    <mergeCell ref="E5:G5"/>
    <mergeCell ref="M5:N5"/>
    <mergeCell ref="A11:A29"/>
    <mergeCell ref="B11:D11"/>
    <mergeCell ref="F11:G11"/>
    <mergeCell ref="J11:K11"/>
    <mergeCell ref="N11:P11"/>
    <mergeCell ref="B12:D12"/>
    <mergeCell ref="F12:G12"/>
    <mergeCell ref="J12:K12"/>
    <mergeCell ref="N12:P12"/>
    <mergeCell ref="B13:D13"/>
    <mergeCell ref="B15:D15"/>
    <mergeCell ref="F15:G15"/>
    <mergeCell ref="J15:K15"/>
    <mergeCell ref="N15:P15"/>
    <mergeCell ref="B16:D16"/>
    <mergeCell ref="F16:G16"/>
    <mergeCell ref="J16:K16"/>
    <mergeCell ref="N16:P16"/>
    <mergeCell ref="F13:G13"/>
    <mergeCell ref="S5:AC6"/>
    <mergeCell ref="A6:C6"/>
    <mergeCell ref="E6:F6"/>
    <mergeCell ref="M6:N6"/>
    <mergeCell ref="M7:N7"/>
    <mergeCell ref="E9:L9"/>
    <mergeCell ref="M9:P9"/>
    <mergeCell ref="A10:D10"/>
    <mergeCell ref="F10:G10"/>
    <mergeCell ref="J10:K10"/>
    <mergeCell ref="N10:P10"/>
  </mergeCells>
  <phoneticPr fontId="1"/>
  <conditionalFormatting sqref="A104:D104 Q30:Q33 H82:H84 L82:L84 H70 O44 L44 E51 J44 H51 H36:H38 L36:L38 L51:M51 K95:K96 O90 L90 E95:E97 H95:H97 J90 L19:L21 Q109:Q112 H109:I112 L109:M112 L24:L25 M19:M25 H29:H34 M27:M38 L27:L28 Q36:Q41 Q25:Q26 H39:I41 L39:M41 L26:M26 H72:H77 L72:L74 M70:M77 I70:I74 I79:I84 M79:M84 L79 H79:H80 Q76:Q79 L78:M78 H78:I78 L62:M69 H62:I69 E62:E87 H116:I119 H85:I87 L116:M119 L85:M87 Q116:Q119 Q82:Q87 L30:L33 I30:I38 I76:I77 L76:L77 J122 L11:M18 B40:D41 B39 B85:D87 B109:E112 B116:E119 L97:M97">
    <cfRule type="cellIs" dxfId="21" priority="18" stopIfTrue="1" operator="equal">
      <formula>""</formula>
    </cfRule>
  </conditionalFormatting>
  <conditionalFormatting sqref="E11:E12 E18:E41">
    <cfRule type="cellIs" dxfId="20" priority="17" stopIfTrue="1" operator="equal">
      <formula>""</formula>
    </cfRule>
  </conditionalFormatting>
  <conditionalFormatting sqref="E13:E14">
    <cfRule type="cellIs" dxfId="19" priority="16" stopIfTrue="1" operator="equal">
      <formula>""</formula>
    </cfRule>
  </conditionalFormatting>
  <conditionalFormatting sqref="E15:E16">
    <cfRule type="cellIs" dxfId="18" priority="15" stopIfTrue="1" operator="equal">
      <formula>""</formula>
    </cfRule>
  </conditionalFormatting>
  <conditionalFormatting sqref="E17">
    <cfRule type="cellIs" dxfId="17" priority="14" stopIfTrue="1" operator="equal">
      <formula>""</formula>
    </cfRule>
  </conditionalFormatting>
  <conditionalFormatting sqref="H19:H22 H18:I18 H11:I12 I19:I25 H24:H25 H26:I28">
    <cfRule type="cellIs" dxfId="16" priority="13" stopIfTrue="1" operator="equal">
      <formula>""</formula>
    </cfRule>
  </conditionalFormatting>
  <conditionalFormatting sqref="H13:I13 I14">
    <cfRule type="cellIs" dxfId="15" priority="12" stopIfTrue="1" operator="equal">
      <formula>""</formula>
    </cfRule>
  </conditionalFormatting>
  <conditionalFormatting sqref="H15:I15 I16">
    <cfRule type="cellIs" dxfId="14" priority="11" stopIfTrue="1" operator="equal">
      <formula>""</formula>
    </cfRule>
  </conditionalFormatting>
  <conditionalFormatting sqref="H17:I17">
    <cfRule type="cellIs" dxfId="13" priority="10" stopIfTrue="1" operator="equal">
      <formula>""</formula>
    </cfRule>
  </conditionalFormatting>
  <conditionalFormatting sqref="H14 H16">
    <cfRule type="cellIs" dxfId="12" priority="9" stopIfTrue="1" operator="equal">
      <formula>""</formula>
    </cfRule>
  </conditionalFormatting>
  <conditionalFormatting sqref="E49:E50 H49:H50">
    <cfRule type="cellIs" dxfId="11" priority="8" stopIfTrue="1" operator="equal">
      <formula>""</formula>
    </cfRule>
  </conditionalFormatting>
  <conditionalFormatting sqref="L94">
    <cfRule type="cellIs" dxfId="10" priority="7" stopIfTrue="1" operator="equal">
      <formula>""</formula>
    </cfRule>
  </conditionalFormatting>
  <conditionalFormatting sqref="Q48">
    <cfRule type="cellIs" dxfId="9" priority="6" stopIfTrue="1" operator="equal">
      <formula>""</formula>
    </cfRule>
  </conditionalFormatting>
  <conditionalFormatting sqref="L48">
    <cfRule type="cellIs" dxfId="8" priority="5" stopIfTrue="1" operator="equal">
      <formula>""</formula>
    </cfRule>
  </conditionalFormatting>
  <conditionalFormatting sqref="Q94">
    <cfRule type="cellIs" dxfId="7" priority="4" stopIfTrue="1" operator="equal">
      <formula>""</formula>
    </cfRule>
  </conditionalFormatting>
  <conditionalFormatting sqref="L75 I75">
    <cfRule type="cellIs" dxfId="6" priority="1" stopIfTrue="1" operator="equal">
      <formula>""</formula>
    </cfRule>
  </conditionalFormatting>
  <conditionalFormatting sqref="L29">
    <cfRule type="cellIs" dxfId="5" priority="3" stopIfTrue="1" operator="equal">
      <formula>""</formula>
    </cfRule>
  </conditionalFormatting>
  <conditionalFormatting sqref="I29">
    <cfRule type="cellIs" dxfId="4" priority="2" stopIfTrue="1" operator="equal">
      <formula>""</formula>
    </cfRule>
  </conditionalFormatting>
  <dataValidations count="18">
    <dataValidation type="list" imeMode="hiragana" allowBlank="1" showInputMessage="1" showErrorMessage="1" promptTitle="監督の職名" prompt="監督の職名を選択して下さい。" sqref="Q94 JM94 TI94 ADE94 ANA94 AWW94 BGS94 BQO94 CAK94 CKG94 CUC94 DDY94 DNU94 DXQ94 EHM94 ERI94 FBE94 FLA94 FUW94 GES94 GOO94 GYK94 HIG94 HSC94 IBY94 ILU94 IVQ94 JFM94 JPI94 JZE94 KJA94 KSW94 LCS94 LMO94 LWK94 MGG94 MQC94 MZY94 NJU94 NTQ94 ODM94 ONI94 OXE94 PHA94 PQW94 QAS94 QKO94 QUK94 REG94 ROC94 RXY94 SHU94 SRQ94 TBM94 TLI94 TVE94 UFA94 UOW94 UYS94 VIO94 VSK94 WCG94 WMC94 WVY94 Q65630 JM65630 TI65630 ADE65630 ANA65630 AWW65630 BGS65630 BQO65630 CAK65630 CKG65630 CUC65630 DDY65630 DNU65630 DXQ65630 EHM65630 ERI65630 FBE65630 FLA65630 FUW65630 GES65630 GOO65630 GYK65630 HIG65630 HSC65630 IBY65630 ILU65630 IVQ65630 JFM65630 JPI65630 JZE65630 KJA65630 KSW65630 LCS65630 LMO65630 LWK65630 MGG65630 MQC65630 MZY65630 NJU65630 NTQ65630 ODM65630 ONI65630 OXE65630 PHA65630 PQW65630 QAS65630 QKO65630 QUK65630 REG65630 ROC65630 RXY65630 SHU65630 SRQ65630 TBM65630 TLI65630 TVE65630 UFA65630 UOW65630 UYS65630 VIO65630 VSK65630 WCG65630 WMC65630 WVY65630 Q131166 JM131166 TI131166 ADE131166 ANA131166 AWW131166 BGS131166 BQO131166 CAK131166 CKG131166 CUC131166 DDY131166 DNU131166 DXQ131166 EHM131166 ERI131166 FBE131166 FLA131166 FUW131166 GES131166 GOO131166 GYK131166 HIG131166 HSC131166 IBY131166 ILU131166 IVQ131166 JFM131166 JPI131166 JZE131166 KJA131166 KSW131166 LCS131166 LMO131166 LWK131166 MGG131166 MQC131166 MZY131166 NJU131166 NTQ131166 ODM131166 ONI131166 OXE131166 PHA131166 PQW131166 QAS131166 QKO131166 QUK131166 REG131166 ROC131166 RXY131166 SHU131166 SRQ131166 TBM131166 TLI131166 TVE131166 UFA131166 UOW131166 UYS131166 VIO131166 VSK131166 WCG131166 WMC131166 WVY131166 Q196702 JM196702 TI196702 ADE196702 ANA196702 AWW196702 BGS196702 BQO196702 CAK196702 CKG196702 CUC196702 DDY196702 DNU196702 DXQ196702 EHM196702 ERI196702 FBE196702 FLA196702 FUW196702 GES196702 GOO196702 GYK196702 HIG196702 HSC196702 IBY196702 ILU196702 IVQ196702 JFM196702 JPI196702 JZE196702 KJA196702 KSW196702 LCS196702 LMO196702 LWK196702 MGG196702 MQC196702 MZY196702 NJU196702 NTQ196702 ODM196702 ONI196702 OXE196702 PHA196702 PQW196702 QAS196702 QKO196702 QUK196702 REG196702 ROC196702 RXY196702 SHU196702 SRQ196702 TBM196702 TLI196702 TVE196702 UFA196702 UOW196702 UYS196702 VIO196702 VSK196702 WCG196702 WMC196702 WVY196702 Q262238 JM262238 TI262238 ADE262238 ANA262238 AWW262238 BGS262238 BQO262238 CAK262238 CKG262238 CUC262238 DDY262238 DNU262238 DXQ262238 EHM262238 ERI262238 FBE262238 FLA262238 FUW262238 GES262238 GOO262238 GYK262238 HIG262238 HSC262238 IBY262238 ILU262238 IVQ262238 JFM262238 JPI262238 JZE262238 KJA262238 KSW262238 LCS262238 LMO262238 LWK262238 MGG262238 MQC262238 MZY262238 NJU262238 NTQ262238 ODM262238 ONI262238 OXE262238 PHA262238 PQW262238 QAS262238 QKO262238 QUK262238 REG262238 ROC262238 RXY262238 SHU262238 SRQ262238 TBM262238 TLI262238 TVE262238 UFA262238 UOW262238 UYS262238 VIO262238 VSK262238 WCG262238 WMC262238 WVY262238 Q327774 JM327774 TI327774 ADE327774 ANA327774 AWW327774 BGS327774 BQO327774 CAK327774 CKG327774 CUC327774 DDY327774 DNU327774 DXQ327774 EHM327774 ERI327774 FBE327774 FLA327774 FUW327774 GES327774 GOO327774 GYK327774 HIG327774 HSC327774 IBY327774 ILU327774 IVQ327774 JFM327774 JPI327774 JZE327774 KJA327774 KSW327774 LCS327774 LMO327774 LWK327774 MGG327774 MQC327774 MZY327774 NJU327774 NTQ327774 ODM327774 ONI327774 OXE327774 PHA327774 PQW327774 QAS327774 QKO327774 QUK327774 REG327774 ROC327774 RXY327774 SHU327774 SRQ327774 TBM327774 TLI327774 TVE327774 UFA327774 UOW327774 UYS327774 VIO327774 VSK327774 WCG327774 WMC327774 WVY327774 Q393310 JM393310 TI393310 ADE393310 ANA393310 AWW393310 BGS393310 BQO393310 CAK393310 CKG393310 CUC393310 DDY393310 DNU393310 DXQ393310 EHM393310 ERI393310 FBE393310 FLA393310 FUW393310 GES393310 GOO393310 GYK393310 HIG393310 HSC393310 IBY393310 ILU393310 IVQ393310 JFM393310 JPI393310 JZE393310 KJA393310 KSW393310 LCS393310 LMO393310 LWK393310 MGG393310 MQC393310 MZY393310 NJU393310 NTQ393310 ODM393310 ONI393310 OXE393310 PHA393310 PQW393310 QAS393310 QKO393310 QUK393310 REG393310 ROC393310 RXY393310 SHU393310 SRQ393310 TBM393310 TLI393310 TVE393310 UFA393310 UOW393310 UYS393310 VIO393310 VSK393310 WCG393310 WMC393310 WVY393310 Q458846 JM458846 TI458846 ADE458846 ANA458846 AWW458846 BGS458846 BQO458846 CAK458846 CKG458846 CUC458846 DDY458846 DNU458846 DXQ458846 EHM458846 ERI458846 FBE458846 FLA458846 FUW458846 GES458846 GOO458846 GYK458846 HIG458846 HSC458846 IBY458846 ILU458846 IVQ458846 JFM458846 JPI458846 JZE458846 KJA458846 KSW458846 LCS458846 LMO458846 LWK458846 MGG458846 MQC458846 MZY458846 NJU458846 NTQ458846 ODM458846 ONI458846 OXE458846 PHA458846 PQW458846 QAS458846 QKO458846 QUK458846 REG458846 ROC458846 RXY458846 SHU458846 SRQ458846 TBM458846 TLI458846 TVE458846 UFA458846 UOW458846 UYS458846 VIO458846 VSK458846 WCG458846 WMC458846 WVY458846 Q524382 JM524382 TI524382 ADE524382 ANA524382 AWW524382 BGS524382 BQO524382 CAK524382 CKG524382 CUC524382 DDY524382 DNU524382 DXQ524382 EHM524382 ERI524382 FBE524382 FLA524382 FUW524382 GES524382 GOO524382 GYK524382 HIG524382 HSC524382 IBY524382 ILU524382 IVQ524382 JFM524382 JPI524382 JZE524382 KJA524382 KSW524382 LCS524382 LMO524382 LWK524382 MGG524382 MQC524382 MZY524382 NJU524382 NTQ524382 ODM524382 ONI524382 OXE524382 PHA524382 PQW524382 QAS524382 QKO524382 QUK524382 REG524382 ROC524382 RXY524382 SHU524382 SRQ524382 TBM524382 TLI524382 TVE524382 UFA524382 UOW524382 UYS524382 VIO524382 VSK524382 WCG524382 WMC524382 WVY524382 Q589918 JM589918 TI589918 ADE589918 ANA589918 AWW589918 BGS589918 BQO589918 CAK589918 CKG589918 CUC589918 DDY589918 DNU589918 DXQ589918 EHM589918 ERI589918 FBE589918 FLA589918 FUW589918 GES589918 GOO589918 GYK589918 HIG589918 HSC589918 IBY589918 ILU589918 IVQ589918 JFM589918 JPI589918 JZE589918 KJA589918 KSW589918 LCS589918 LMO589918 LWK589918 MGG589918 MQC589918 MZY589918 NJU589918 NTQ589918 ODM589918 ONI589918 OXE589918 PHA589918 PQW589918 QAS589918 QKO589918 QUK589918 REG589918 ROC589918 RXY589918 SHU589918 SRQ589918 TBM589918 TLI589918 TVE589918 UFA589918 UOW589918 UYS589918 VIO589918 VSK589918 WCG589918 WMC589918 WVY589918 Q655454 JM655454 TI655454 ADE655454 ANA655454 AWW655454 BGS655454 BQO655454 CAK655454 CKG655454 CUC655454 DDY655454 DNU655454 DXQ655454 EHM655454 ERI655454 FBE655454 FLA655454 FUW655454 GES655454 GOO655454 GYK655454 HIG655454 HSC655454 IBY655454 ILU655454 IVQ655454 JFM655454 JPI655454 JZE655454 KJA655454 KSW655454 LCS655454 LMO655454 LWK655454 MGG655454 MQC655454 MZY655454 NJU655454 NTQ655454 ODM655454 ONI655454 OXE655454 PHA655454 PQW655454 QAS655454 QKO655454 QUK655454 REG655454 ROC655454 RXY655454 SHU655454 SRQ655454 TBM655454 TLI655454 TVE655454 UFA655454 UOW655454 UYS655454 VIO655454 VSK655454 WCG655454 WMC655454 WVY655454 Q720990 JM720990 TI720990 ADE720990 ANA720990 AWW720990 BGS720990 BQO720990 CAK720990 CKG720990 CUC720990 DDY720990 DNU720990 DXQ720990 EHM720990 ERI720990 FBE720990 FLA720990 FUW720990 GES720990 GOO720990 GYK720990 HIG720990 HSC720990 IBY720990 ILU720990 IVQ720990 JFM720990 JPI720990 JZE720990 KJA720990 KSW720990 LCS720990 LMO720990 LWK720990 MGG720990 MQC720990 MZY720990 NJU720990 NTQ720990 ODM720990 ONI720990 OXE720990 PHA720990 PQW720990 QAS720990 QKO720990 QUK720990 REG720990 ROC720990 RXY720990 SHU720990 SRQ720990 TBM720990 TLI720990 TVE720990 UFA720990 UOW720990 UYS720990 VIO720990 VSK720990 WCG720990 WMC720990 WVY720990 Q786526 JM786526 TI786526 ADE786526 ANA786526 AWW786526 BGS786526 BQO786526 CAK786526 CKG786526 CUC786526 DDY786526 DNU786526 DXQ786526 EHM786526 ERI786526 FBE786526 FLA786526 FUW786526 GES786526 GOO786526 GYK786526 HIG786526 HSC786526 IBY786526 ILU786526 IVQ786526 JFM786526 JPI786526 JZE786526 KJA786526 KSW786526 LCS786526 LMO786526 LWK786526 MGG786526 MQC786526 MZY786526 NJU786526 NTQ786526 ODM786526 ONI786526 OXE786526 PHA786526 PQW786526 QAS786526 QKO786526 QUK786526 REG786526 ROC786526 RXY786526 SHU786526 SRQ786526 TBM786526 TLI786526 TVE786526 UFA786526 UOW786526 UYS786526 VIO786526 VSK786526 WCG786526 WMC786526 WVY786526 Q852062 JM852062 TI852062 ADE852062 ANA852062 AWW852062 BGS852062 BQO852062 CAK852062 CKG852062 CUC852062 DDY852062 DNU852062 DXQ852062 EHM852062 ERI852062 FBE852062 FLA852062 FUW852062 GES852062 GOO852062 GYK852062 HIG852062 HSC852062 IBY852062 ILU852062 IVQ852062 JFM852062 JPI852062 JZE852062 KJA852062 KSW852062 LCS852062 LMO852062 LWK852062 MGG852062 MQC852062 MZY852062 NJU852062 NTQ852062 ODM852062 ONI852062 OXE852062 PHA852062 PQW852062 QAS852062 QKO852062 QUK852062 REG852062 ROC852062 RXY852062 SHU852062 SRQ852062 TBM852062 TLI852062 TVE852062 UFA852062 UOW852062 UYS852062 VIO852062 VSK852062 WCG852062 WMC852062 WVY852062 Q917598 JM917598 TI917598 ADE917598 ANA917598 AWW917598 BGS917598 BQO917598 CAK917598 CKG917598 CUC917598 DDY917598 DNU917598 DXQ917598 EHM917598 ERI917598 FBE917598 FLA917598 FUW917598 GES917598 GOO917598 GYK917598 HIG917598 HSC917598 IBY917598 ILU917598 IVQ917598 JFM917598 JPI917598 JZE917598 KJA917598 KSW917598 LCS917598 LMO917598 LWK917598 MGG917598 MQC917598 MZY917598 NJU917598 NTQ917598 ODM917598 ONI917598 OXE917598 PHA917598 PQW917598 QAS917598 QKO917598 QUK917598 REG917598 ROC917598 RXY917598 SHU917598 SRQ917598 TBM917598 TLI917598 TVE917598 UFA917598 UOW917598 UYS917598 VIO917598 VSK917598 WCG917598 WMC917598 WVY917598 Q983134 JM983134 TI983134 ADE983134 ANA983134 AWW983134 BGS983134 BQO983134 CAK983134 CKG983134 CUC983134 DDY983134 DNU983134 DXQ983134 EHM983134 ERI983134 FBE983134 FLA983134 FUW983134 GES983134 GOO983134 GYK983134 HIG983134 HSC983134 IBY983134 ILU983134 IVQ983134 JFM983134 JPI983134 JZE983134 KJA983134 KSW983134 LCS983134 LMO983134 LWK983134 MGG983134 MQC983134 MZY983134 NJU983134 NTQ983134 ODM983134 ONI983134 OXE983134 PHA983134 PQW983134 QAS983134 QKO983134 QUK983134 REG983134 ROC983134 RXY983134 SHU983134 SRQ983134 TBM983134 TLI983134 TVE983134 UFA983134 UOW983134 UYS983134 VIO983134 VSK983134 WCG983134 WMC983134 WVY983134" xr:uid="{00000000-0002-0000-0000-000000000000}">
      <formula1>$AJ$1:$AJ$5</formula1>
    </dataValidation>
    <dataValidation imeMode="off" allowBlank="1" showInputMessage="1" showErrorMessage="1" promptTitle="月の入力" prompt="申込の月を入力してください。" sqref="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xr:uid="{00000000-0002-0000-0000-000001000000}"/>
    <dataValidation type="list" allowBlank="1" showInputMessage="1" showErrorMessage="1" promptTitle="監督の職名" prompt="監督の職名を選択して下さい。" sqref="Q48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Q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Q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Q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Q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Q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Q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Q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Q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Q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Q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Q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Q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Q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Q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Q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xr:uid="{00000000-0002-0000-0000-000002000000}">
      <formula1>$AJ$1:$AJ$6</formula1>
    </dataValidation>
    <dataValidation type="list" allowBlank="1" showInputMessage="1" showErrorMessage="1" promptTitle="二部追加種目" prompt="二部女子に出場する選手が多い場合には、▼をクリックし出場種目を入力してください。" sqref="B85:D87 IX85:IZ87 ST85:SV87 ACP85:ACR87 AML85:AMN87 AWH85:AWJ87 BGD85:BGF87 BPZ85:BQB87 BZV85:BZX87 CJR85:CJT87 CTN85:CTP87 DDJ85:DDL87 DNF85:DNH87 DXB85:DXD87 EGX85:EGZ87 EQT85:EQV87 FAP85:FAR87 FKL85:FKN87 FUH85:FUJ87 GED85:GEF87 GNZ85:GOB87 GXV85:GXX87 HHR85:HHT87 HRN85:HRP87 IBJ85:IBL87 ILF85:ILH87 IVB85:IVD87 JEX85:JEZ87 JOT85:JOV87 JYP85:JYR87 KIL85:KIN87 KSH85:KSJ87 LCD85:LCF87 LLZ85:LMB87 LVV85:LVX87 MFR85:MFT87 MPN85:MPP87 MZJ85:MZL87 NJF85:NJH87 NTB85:NTD87 OCX85:OCZ87 OMT85:OMV87 OWP85:OWR87 PGL85:PGN87 PQH85:PQJ87 QAD85:QAF87 QJZ85:QKB87 QTV85:QTX87 RDR85:RDT87 RNN85:RNP87 RXJ85:RXL87 SHF85:SHH87 SRB85:SRD87 TAX85:TAZ87 TKT85:TKV87 TUP85:TUR87 UEL85:UEN87 UOH85:UOJ87 UYD85:UYF87 VHZ85:VIB87 VRV85:VRX87 WBR85:WBT87 WLN85:WLP87 WVJ85:WVL87 B65621:D65623 IX65621:IZ65623 ST65621:SV65623 ACP65621:ACR65623 AML65621:AMN65623 AWH65621:AWJ65623 BGD65621:BGF65623 BPZ65621:BQB65623 BZV65621:BZX65623 CJR65621:CJT65623 CTN65621:CTP65623 DDJ65621:DDL65623 DNF65621:DNH65623 DXB65621:DXD65623 EGX65621:EGZ65623 EQT65621:EQV65623 FAP65621:FAR65623 FKL65621:FKN65623 FUH65621:FUJ65623 GED65621:GEF65623 GNZ65621:GOB65623 GXV65621:GXX65623 HHR65621:HHT65623 HRN65621:HRP65623 IBJ65621:IBL65623 ILF65621:ILH65623 IVB65621:IVD65623 JEX65621:JEZ65623 JOT65621:JOV65623 JYP65621:JYR65623 KIL65621:KIN65623 KSH65621:KSJ65623 LCD65621:LCF65623 LLZ65621:LMB65623 LVV65621:LVX65623 MFR65621:MFT65623 MPN65621:MPP65623 MZJ65621:MZL65623 NJF65621:NJH65623 NTB65621:NTD65623 OCX65621:OCZ65623 OMT65621:OMV65623 OWP65621:OWR65623 PGL65621:PGN65623 PQH65621:PQJ65623 QAD65621:QAF65623 QJZ65621:QKB65623 QTV65621:QTX65623 RDR65621:RDT65623 RNN65621:RNP65623 RXJ65621:RXL65623 SHF65621:SHH65623 SRB65621:SRD65623 TAX65621:TAZ65623 TKT65621:TKV65623 TUP65621:TUR65623 UEL65621:UEN65623 UOH65621:UOJ65623 UYD65621:UYF65623 VHZ65621:VIB65623 VRV65621:VRX65623 WBR65621:WBT65623 WLN65621:WLP65623 WVJ65621:WVL65623 B131157:D131159 IX131157:IZ131159 ST131157:SV131159 ACP131157:ACR131159 AML131157:AMN131159 AWH131157:AWJ131159 BGD131157:BGF131159 BPZ131157:BQB131159 BZV131157:BZX131159 CJR131157:CJT131159 CTN131157:CTP131159 DDJ131157:DDL131159 DNF131157:DNH131159 DXB131157:DXD131159 EGX131157:EGZ131159 EQT131157:EQV131159 FAP131157:FAR131159 FKL131157:FKN131159 FUH131157:FUJ131159 GED131157:GEF131159 GNZ131157:GOB131159 GXV131157:GXX131159 HHR131157:HHT131159 HRN131157:HRP131159 IBJ131157:IBL131159 ILF131157:ILH131159 IVB131157:IVD131159 JEX131157:JEZ131159 JOT131157:JOV131159 JYP131157:JYR131159 KIL131157:KIN131159 KSH131157:KSJ131159 LCD131157:LCF131159 LLZ131157:LMB131159 LVV131157:LVX131159 MFR131157:MFT131159 MPN131157:MPP131159 MZJ131157:MZL131159 NJF131157:NJH131159 NTB131157:NTD131159 OCX131157:OCZ131159 OMT131157:OMV131159 OWP131157:OWR131159 PGL131157:PGN131159 PQH131157:PQJ131159 QAD131157:QAF131159 QJZ131157:QKB131159 QTV131157:QTX131159 RDR131157:RDT131159 RNN131157:RNP131159 RXJ131157:RXL131159 SHF131157:SHH131159 SRB131157:SRD131159 TAX131157:TAZ131159 TKT131157:TKV131159 TUP131157:TUR131159 UEL131157:UEN131159 UOH131157:UOJ131159 UYD131157:UYF131159 VHZ131157:VIB131159 VRV131157:VRX131159 WBR131157:WBT131159 WLN131157:WLP131159 WVJ131157:WVL131159 B196693:D196695 IX196693:IZ196695 ST196693:SV196695 ACP196693:ACR196695 AML196693:AMN196695 AWH196693:AWJ196695 BGD196693:BGF196695 BPZ196693:BQB196695 BZV196693:BZX196695 CJR196693:CJT196695 CTN196693:CTP196695 DDJ196693:DDL196695 DNF196693:DNH196695 DXB196693:DXD196695 EGX196693:EGZ196695 EQT196693:EQV196695 FAP196693:FAR196695 FKL196693:FKN196695 FUH196693:FUJ196695 GED196693:GEF196695 GNZ196693:GOB196695 GXV196693:GXX196695 HHR196693:HHT196695 HRN196693:HRP196695 IBJ196693:IBL196695 ILF196693:ILH196695 IVB196693:IVD196695 JEX196693:JEZ196695 JOT196693:JOV196695 JYP196693:JYR196695 KIL196693:KIN196695 KSH196693:KSJ196695 LCD196693:LCF196695 LLZ196693:LMB196695 LVV196693:LVX196695 MFR196693:MFT196695 MPN196693:MPP196695 MZJ196693:MZL196695 NJF196693:NJH196695 NTB196693:NTD196695 OCX196693:OCZ196695 OMT196693:OMV196695 OWP196693:OWR196695 PGL196693:PGN196695 PQH196693:PQJ196695 QAD196693:QAF196695 QJZ196693:QKB196695 QTV196693:QTX196695 RDR196693:RDT196695 RNN196693:RNP196695 RXJ196693:RXL196695 SHF196693:SHH196695 SRB196693:SRD196695 TAX196693:TAZ196695 TKT196693:TKV196695 TUP196693:TUR196695 UEL196693:UEN196695 UOH196693:UOJ196695 UYD196693:UYF196695 VHZ196693:VIB196695 VRV196693:VRX196695 WBR196693:WBT196695 WLN196693:WLP196695 WVJ196693:WVL196695 B262229:D262231 IX262229:IZ262231 ST262229:SV262231 ACP262229:ACR262231 AML262229:AMN262231 AWH262229:AWJ262231 BGD262229:BGF262231 BPZ262229:BQB262231 BZV262229:BZX262231 CJR262229:CJT262231 CTN262229:CTP262231 DDJ262229:DDL262231 DNF262229:DNH262231 DXB262229:DXD262231 EGX262229:EGZ262231 EQT262229:EQV262231 FAP262229:FAR262231 FKL262229:FKN262231 FUH262229:FUJ262231 GED262229:GEF262231 GNZ262229:GOB262231 GXV262229:GXX262231 HHR262229:HHT262231 HRN262229:HRP262231 IBJ262229:IBL262231 ILF262229:ILH262231 IVB262229:IVD262231 JEX262229:JEZ262231 JOT262229:JOV262231 JYP262229:JYR262231 KIL262229:KIN262231 KSH262229:KSJ262231 LCD262229:LCF262231 LLZ262229:LMB262231 LVV262229:LVX262231 MFR262229:MFT262231 MPN262229:MPP262231 MZJ262229:MZL262231 NJF262229:NJH262231 NTB262229:NTD262231 OCX262229:OCZ262231 OMT262229:OMV262231 OWP262229:OWR262231 PGL262229:PGN262231 PQH262229:PQJ262231 QAD262229:QAF262231 QJZ262229:QKB262231 QTV262229:QTX262231 RDR262229:RDT262231 RNN262229:RNP262231 RXJ262229:RXL262231 SHF262229:SHH262231 SRB262229:SRD262231 TAX262229:TAZ262231 TKT262229:TKV262231 TUP262229:TUR262231 UEL262229:UEN262231 UOH262229:UOJ262231 UYD262229:UYF262231 VHZ262229:VIB262231 VRV262229:VRX262231 WBR262229:WBT262231 WLN262229:WLP262231 WVJ262229:WVL262231 B327765:D327767 IX327765:IZ327767 ST327765:SV327767 ACP327765:ACR327767 AML327765:AMN327767 AWH327765:AWJ327767 BGD327765:BGF327767 BPZ327765:BQB327767 BZV327765:BZX327767 CJR327765:CJT327767 CTN327765:CTP327767 DDJ327765:DDL327767 DNF327765:DNH327767 DXB327765:DXD327767 EGX327765:EGZ327767 EQT327765:EQV327767 FAP327765:FAR327767 FKL327765:FKN327767 FUH327765:FUJ327767 GED327765:GEF327767 GNZ327765:GOB327767 GXV327765:GXX327767 HHR327765:HHT327767 HRN327765:HRP327767 IBJ327765:IBL327767 ILF327765:ILH327767 IVB327765:IVD327767 JEX327765:JEZ327767 JOT327765:JOV327767 JYP327765:JYR327767 KIL327765:KIN327767 KSH327765:KSJ327767 LCD327765:LCF327767 LLZ327765:LMB327767 LVV327765:LVX327767 MFR327765:MFT327767 MPN327765:MPP327767 MZJ327765:MZL327767 NJF327765:NJH327767 NTB327765:NTD327767 OCX327765:OCZ327767 OMT327765:OMV327767 OWP327765:OWR327767 PGL327765:PGN327767 PQH327765:PQJ327767 QAD327765:QAF327767 QJZ327765:QKB327767 QTV327765:QTX327767 RDR327765:RDT327767 RNN327765:RNP327767 RXJ327765:RXL327767 SHF327765:SHH327767 SRB327765:SRD327767 TAX327765:TAZ327767 TKT327765:TKV327767 TUP327765:TUR327767 UEL327765:UEN327767 UOH327765:UOJ327767 UYD327765:UYF327767 VHZ327765:VIB327767 VRV327765:VRX327767 WBR327765:WBT327767 WLN327765:WLP327767 WVJ327765:WVL327767 B393301:D393303 IX393301:IZ393303 ST393301:SV393303 ACP393301:ACR393303 AML393301:AMN393303 AWH393301:AWJ393303 BGD393301:BGF393303 BPZ393301:BQB393303 BZV393301:BZX393303 CJR393301:CJT393303 CTN393301:CTP393303 DDJ393301:DDL393303 DNF393301:DNH393303 DXB393301:DXD393303 EGX393301:EGZ393303 EQT393301:EQV393303 FAP393301:FAR393303 FKL393301:FKN393303 FUH393301:FUJ393303 GED393301:GEF393303 GNZ393301:GOB393303 GXV393301:GXX393303 HHR393301:HHT393303 HRN393301:HRP393303 IBJ393301:IBL393303 ILF393301:ILH393303 IVB393301:IVD393303 JEX393301:JEZ393303 JOT393301:JOV393303 JYP393301:JYR393303 KIL393301:KIN393303 KSH393301:KSJ393303 LCD393301:LCF393303 LLZ393301:LMB393303 LVV393301:LVX393303 MFR393301:MFT393303 MPN393301:MPP393303 MZJ393301:MZL393303 NJF393301:NJH393303 NTB393301:NTD393303 OCX393301:OCZ393303 OMT393301:OMV393303 OWP393301:OWR393303 PGL393301:PGN393303 PQH393301:PQJ393303 QAD393301:QAF393303 QJZ393301:QKB393303 QTV393301:QTX393303 RDR393301:RDT393303 RNN393301:RNP393303 RXJ393301:RXL393303 SHF393301:SHH393303 SRB393301:SRD393303 TAX393301:TAZ393303 TKT393301:TKV393303 TUP393301:TUR393303 UEL393301:UEN393303 UOH393301:UOJ393303 UYD393301:UYF393303 VHZ393301:VIB393303 VRV393301:VRX393303 WBR393301:WBT393303 WLN393301:WLP393303 WVJ393301:WVL393303 B458837:D458839 IX458837:IZ458839 ST458837:SV458839 ACP458837:ACR458839 AML458837:AMN458839 AWH458837:AWJ458839 BGD458837:BGF458839 BPZ458837:BQB458839 BZV458837:BZX458839 CJR458837:CJT458839 CTN458837:CTP458839 DDJ458837:DDL458839 DNF458837:DNH458839 DXB458837:DXD458839 EGX458837:EGZ458839 EQT458837:EQV458839 FAP458837:FAR458839 FKL458837:FKN458839 FUH458837:FUJ458839 GED458837:GEF458839 GNZ458837:GOB458839 GXV458837:GXX458839 HHR458837:HHT458839 HRN458837:HRP458839 IBJ458837:IBL458839 ILF458837:ILH458839 IVB458837:IVD458839 JEX458837:JEZ458839 JOT458837:JOV458839 JYP458837:JYR458839 KIL458837:KIN458839 KSH458837:KSJ458839 LCD458837:LCF458839 LLZ458837:LMB458839 LVV458837:LVX458839 MFR458837:MFT458839 MPN458837:MPP458839 MZJ458837:MZL458839 NJF458837:NJH458839 NTB458837:NTD458839 OCX458837:OCZ458839 OMT458837:OMV458839 OWP458837:OWR458839 PGL458837:PGN458839 PQH458837:PQJ458839 QAD458837:QAF458839 QJZ458837:QKB458839 QTV458837:QTX458839 RDR458837:RDT458839 RNN458837:RNP458839 RXJ458837:RXL458839 SHF458837:SHH458839 SRB458837:SRD458839 TAX458837:TAZ458839 TKT458837:TKV458839 TUP458837:TUR458839 UEL458837:UEN458839 UOH458837:UOJ458839 UYD458837:UYF458839 VHZ458837:VIB458839 VRV458837:VRX458839 WBR458837:WBT458839 WLN458837:WLP458839 WVJ458837:WVL458839 B524373:D524375 IX524373:IZ524375 ST524373:SV524375 ACP524373:ACR524375 AML524373:AMN524375 AWH524373:AWJ524375 BGD524373:BGF524375 BPZ524373:BQB524375 BZV524373:BZX524375 CJR524373:CJT524375 CTN524373:CTP524375 DDJ524373:DDL524375 DNF524373:DNH524375 DXB524373:DXD524375 EGX524373:EGZ524375 EQT524373:EQV524375 FAP524373:FAR524375 FKL524373:FKN524375 FUH524373:FUJ524375 GED524373:GEF524375 GNZ524373:GOB524375 GXV524373:GXX524375 HHR524373:HHT524375 HRN524373:HRP524375 IBJ524373:IBL524375 ILF524373:ILH524375 IVB524373:IVD524375 JEX524373:JEZ524375 JOT524373:JOV524375 JYP524373:JYR524375 KIL524373:KIN524375 KSH524373:KSJ524375 LCD524373:LCF524375 LLZ524373:LMB524375 LVV524373:LVX524375 MFR524373:MFT524375 MPN524373:MPP524375 MZJ524373:MZL524375 NJF524373:NJH524375 NTB524373:NTD524375 OCX524373:OCZ524375 OMT524373:OMV524375 OWP524373:OWR524375 PGL524373:PGN524375 PQH524373:PQJ524375 QAD524373:QAF524375 QJZ524373:QKB524375 QTV524373:QTX524375 RDR524373:RDT524375 RNN524373:RNP524375 RXJ524373:RXL524375 SHF524373:SHH524375 SRB524373:SRD524375 TAX524373:TAZ524375 TKT524373:TKV524375 TUP524373:TUR524375 UEL524373:UEN524375 UOH524373:UOJ524375 UYD524373:UYF524375 VHZ524373:VIB524375 VRV524373:VRX524375 WBR524373:WBT524375 WLN524373:WLP524375 WVJ524373:WVL524375 B589909:D589911 IX589909:IZ589911 ST589909:SV589911 ACP589909:ACR589911 AML589909:AMN589911 AWH589909:AWJ589911 BGD589909:BGF589911 BPZ589909:BQB589911 BZV589909:BZX589911 CJR589909:CJT589911 CTN589909:CTP589911 DDJ589909:DDL589911 DNF589909:DNH589911 DXB589909:DXD589911 EGX589909:EGZ589911 EQT589909:EQV589911 FAP589909:FAR589911 FKL589909:FKN589911 FUH589909:FUJ589911 GED589909:GEF589911 GNZ589909:GOB589911 GXV589909:GXX589911 HHR589909:HHT589911 HRN589909:HRP589911 IBJ589909:IBL589911 ILF589909:ILH589911 IVB589909:IVD589911 JEX589909:JEZ589911 JOT589909:JOV589911 JYP589909:JYR589911 KIL589909:KIN589911 KSH589909:KSJ589911 LCD589909:LCF589911 LLZ589909:LMB589911 LVV589909:LVX589911 MFR589909:MFT589911 MPN589909:MPP589911 MZJ589909:MZL589911 NJF589909:NJH589911 NTB589909:NTD589911 OCX589909:OCZ589911 OMT589909:OMV589911 OWP589909:OWR589911 PGL589909:PGN589911 PQH589909:PQJ589911 QAD589909:QAF589911 QJZ589909:QKB589911 QTV589909:QTX589911 RDR589909:RDT589911 RNN589909:RNP589911 RXJ589909:RXL589911 SHF589909:SHH589911 SRB589909:SRD589911 TAX589909:TAZ589911 TKT589909:TKV589911 TUP589909:TUR589911 UEL589909:UEN589911 UOH589909:UOJ589911 UYD589909:UYF589911 VHZ589909:VIB589911 VRV589909:VRX589911 WBR589909:WBT589911 WLN589909:WLP589911 WVJ589909:WVL589911 B655445:D655447 IX655445:IZ655447 ST655445:SV655447 ACP655445:ACR655447 AML655445:AMN655447 AWH655445:AWJ655447 BGD655445:BGF655447 BPZ655445:BQB655447 BZV655445:BZX655447 CJR655445:CJT655447 CTN655445:CTP655447 DDJ655445:DDL655447 DNF655445:DNH655447 DXB655445:DXD655447 EGX655445:EGZ655447 EQT655445:EQV655447 FAP655445:FAR655447 FKL655445:FKN655447 FUH655445:FUJ655447 GED655445:GEF655447 GNZ655445:GOB655447 GXV655445:GXX655447 HHR655445:HHT655447 HRN655445:HRP655447 IBJ655445:IBL655447 ILF655445:ILH655447 IVB655445:IVD655447 JEX655445:JEZ655447 JOT655445:JOV655447 JYP655445:JYR655447 KIL655445:KIN655447 KSH655445:KSJ655447 LCD655445:LCF655447 LLZ655445:LMB655447 LVV655445:LVX655447 MFR655445:MFT655447 MPN655445:MPP655447 MZJ655445:MZL655447 NJF655445:NJH655447 NTB655445:NTD655447 OCX655445:OCZ655447 OMT655445:OMV655447 OWP655445:OWR655447 PGL655445:PGN655447 PQH655445:PQJ655447 QAD655445:QAF655447 QJZ655445:QKB655447 QTV655445:QTX655447 RDR655445:RDT655447 RNN655445:RNP655447 RXJ655445:RXL655447 SHF655445:SHH655447 SRB655445:SRD655447 TAX655445:TAZ655447 TKT655445:TKV655447 TUP655445:TUR655447 UEL655445:UEN655447 UOH655445:UOJ655447 UYD655445:UYF655447 VHZ655445:VIB655447 VRV655445:VRX655447 WBR655445:WBT655447 WLN655445:WLP655447 WVJ655445:WVL655447 B720981:D720983 IX720981:IZ720983 ST720981:SV720983 ACP720981:ACR720983 AML720981:AMN720983 AWH720981:AWJ720983 BGD720981:BGF720983 BPZ720981:BQB720983 BZV720981:BZX720983 CJR720981:CJT720983 CTN720981:CTP720983 DDJ720981:DDL720983 DNF720981:DNH720983 DXB720981:DXD720983 EGX720981:EGZ720983 EQT720981:EQV720983 FAP720981:FAR720983 FKL720981:FKN720983 FUH720981:FUJ720983 GED720981:GEF720983 GNZ720981:GOB720983 GXV720981:GXX720983 HHR720981:HHT720983 HRN720981:HRP720983 IBJ720981:IBL720983 ILF720981:ILH720983 IVB720981:IVD720983 JEX720981:JEZ720983 JOT720981:JOV720983 JYP720981:JYR720983 KIL720981:KIN720983 KSH720981:KSJ720983 LCD720981:LCF720983 LLZ720981:LMB720983 LVV720981:LVX720983 MFR720981:MFT720983 MPN720981:MPP720983 MZJ720981:MZL720983 NJF720981:NJH720983 NTB720981:NTD720983 OCX720981:OCZ720983 OMT720981:OMV720983 OWP720981:OWR720983 PGL720981:PGN720983 PQH720981:PQJ720983 QAD720981:QAF720983 QJZ720981:QKB720983 QTV720981:QTX720983 RDR720981:RDT720983 RNN720981:RNP720983 RXJ720981:RXL720983 SHF720981:SHH720983 SRB720981:SRD720983 TAX720981:TAZ720983 TKT720981:TKV720983 TUP720981:TUR720983 UEL720981:UEN720983 UOH720981:UOJ720983 UYD720981:UYF720983 VHZ720981:VIB720983 VRV720981:VRX720983 WBR720981:WBT720983 WLN720981:WLP720983 WVJ720981:WVL720983 B786517:D786519 IX786517:IZ786519 ST786517:SV786519 ACP786517:ACR786519 AML786517:AMN786519 AWH786517:AWJ786519 BGD786517:BGF786519 BPZ786517:BQB786519 BZV786517:BZX786519 CJR786517:CJT786519 CTN786517:CTP786519 DDJ786517:DDL786519 DNF786517:DNH786519 DXB786517:DXD786519 EGX786517:EGZ786519 EQT786517:EQV786519 FAP786517:FAR786519 FKL786517:FKN786519 FUH786517:FUJ786519 GED786517:GEF786519 GNZ786517:GOB786519 GXV786517:GXX786519 HHR786517:HHT786519 HRN786517:HRP786519 IBJ786517:IBL786519 ILF786517:ILH786519 IVB786517:IVD786519 JEX786517:JEZ786519 JOT786517:JOV786519 JYP786517:JYR786519 KIL786517:KIN786519 KSH786517:KSJ786519 LCD786517:LCF786519 LLZ786517:LMB786519 LVV786517:LVX786519 MFR786517:MFT786519 MPN786517:MPP786519 MZJ786517:MZL786519 NJF786517:NJH786519 NTB786517:NTD786519 OCX786517:OCZ786519 OMT786517:OMV786519 OWP786517:OWR786519 PGL786517:PGN786519 PQH786517:PQJ786519 QAD786517:QAF786519 QJZ786517:QKB786519 QTV786517:QTX786519 RDR786517:RDT786519 RNN786517:RNP786519 RXJ786517:RXL786519 SHF786517:SHH786519 SRB786517:SRD786519 TAX786517:TAZ786519 TKT786517:TKV786519 TUP786517:TUR786519 UEL786517:UEN786519 UOH786517:UOJ786519 UYD786517:UYF786519 VHZ786517:VIB786519 VRV786517:VRX786519 WBR786517:WBT786519 WLN786517:WLP786519 WVJ786517:WVL786519 B852053:D852055 IX852053:IZ852055 ST852053:SV852055 ACP852053:ACR852055 AML852053:AMN852055 AWH852053:AWJ852055 BGD852053:BGF852055 BPZ852053:BQB852055 BZV852053:BZX852055 CJR852053:CJT852055 CTN852053:CTP852055 DDJ852053:DDL852055 DNF852053:DNH852055 DXB852053:DXD852055 EGX852053:EGZ852055 EQT852053:EQV852055 FAP852053:FAR852055 FKL852053:FKN852055 FUH852053:FUJ852055 GED852053:GEF852055 GNZ852053:GOB852055 GXV852053:GXX852055 HHR852053:HHT852055 HRN852053:HRP852055 IBJ852053:IBL852055 ILF852053:ILH852055 IVB852053:IVD852055 JEX852053:JEZ852055 JOT852053:JOV852055 JYP852053:JYR852055 KIL852053:KIN852055 KSH852053:KSJ852055 LCD852053:LCF852055 LLZ852053:LMB852055 LVV852053:LVX852055 MFR852053:MFT852055 MPN852053:MPP852055 MZJ852053:MZL852055 NJF852053:NJH852055 NTB852053:NTD852055 OCX852053:OCZ852055 OMT852053:OMV852055 OWP852053:OWR852055 PGL852053:PGN852055 PQH852053:PQJ852055 QAD852053:QAF852055 QJZ852053:QKB852055 QTV852053:QTX852055 RDR852053:RDT852055 RNN852053:RNP852055 RXJ852053:RXL852055 SHF852053:SHH852055 SRB852053:SRD852055 TAX852053:TAZ852055 TKT852053:TKV852055 TUP852053:TUR852055 UEL852053:UEN852055 UOH852053:UOJ852055 UYD852053:UYF852055 VHZ852053:VIB852055 VRV852053:VRX852055 WBR852053:WBT852055 WLN852053:WLP852055 WVJ852053:WVL852055 B917589:D917591 IX917589:IZ917591 ST917589:SV917591 ACP917589:ACR917591 AML917589:AMN917591 AWH917589:AWJ917591 BGD917589:BGF917591 BPZ917589:BQB917591 BZV917589:BZX917591 CJR917589:CJT917591 CTN917589:CTP917591 DDJ917589:DDL917591 DNF917589:DNH917591 DXB917589:DXD917591 EGX917589:EGZ917591 EQT917589:EQV917591 FAP917589:FAR917591 FKL917589:FKN917591 FUH917589:FUJ917591 GED917589:GEF917591 GNZ917589:GOB917591 GXV917589:GXX917591 HHR917589:HHT917591 HRN917589:HRP917591 IBJ917589:IBL917591 ILF917589:ILH917591 IVB917589:IVD917591 JEX917589:JEZ917591 JOT917589:JOV917591 JYP917589:JYR917591 KIL917589:KIN917591 KSH917589:KSJ917591 LCD917589:LCF917591 LLZ917589:LMB917591 LVV917589:LVX917591 MFR917589:MFT917591 MPN917589:MPP917591 MZJ917589:MZL917591 NJF917589:NJH917591 NTB917589:NTD917591 OCX917589:OCZ917591 OMT917589:OMV917591 OWP917589:OWR917591 PGL917589:PGN917591 PQH917589:PQJ917591 QAD917589:QAF917591 QJZ917589:QKB917591 QTV917589:QTX917591 RDR917589:RDT917591 RNN917589:RNP917591 RXJ917589:RXL917591 SHF917589:SHH917591 SRB917589:SRD917591 TAX917589:TAZ917591 TKT917589:TKV917591 TUP917589:TUR917591 UEL917589:UEN917591 UOH917589:UOJ917591 UYD917589:UYF917591 VHZ917589:VIB917591 VRV917589:VRX917591 WBR917589:WBT917591 WLN917589:WLP917591 WVJ917589:WVL917591 B983125:D983127 IX983125:IZ983127 ST983125:SV983127 ACP983125:ACR983127 AML983125:AMN983127 AWH983125:AWJ983127 BGD983125:BGF983127 BPZ983125:BQB983127 BZV983125:BZX983127 CJR983125:CJT983127 CTN983125:CTP983127 DDJ983125:DDL983127 DNF983125:DNH983127 DXB983125:DXD983127 EGX983125:EGZ983127 EQT983125:EQV983127 FAP983125:FAR983127 FKL983125:FKN983127 FUH983125:FUJ983127 GED983125:GEF983127 GNZ983125:GOB983127 GXV983125:GXX983127 HHR983125:HHT983127 HRN983125:HRP983127 IBJ983125:IBL983127 ILF983125:ILH983127 IVB983125:IVD983127 JEX983125:JEZ983127 JOT983125:JOV983127 JYP983125:JYR983127 KIL983125:KIN983127 KSH983125:KSJ983127 LCD983125:LCF983127 LLZ983125:LMB983127 LVV983125:LVX983127 MFR983125:MFT983127 MPN983125:MPP983127 MZJ983125:MZL983127 NJF983125:NJH983127 NTB983125:NTD983127 OCX983125:OCZ983127 OMT983125:OMV983127 OWP983125:OWR983127 PGL983125:PGN983127 PQH983125:PQJ983127 QAD983125:QAF983127 QJZ983125:QKB983127 QTV983125:QTX983127 RDR983125:RDT983127 RNN983125:RNP983127 RXJ983125:RXL983127 SHF983125:SHH983127 SRB983125:SRD983127 TAX983125:TAZ983127 TKT983125:TKV983127 TUP983125:TUR983127 UEL983125:UEN983127 UOH983125:UOJ983127 UYD983125:UYF983127 VHZ983125:VIB983127 VRV983125:VRX983127 WBR983125:WBT983127 WLN983125:WLP983127 WVJ983125:WVL983127 B116:D119 IX116:IZ119 ST116:SV119 ACP116:ACR119 AML116:AMN119 AWH116:AWJ119 BGD116:BGF119 BPZ116:BQB119 BZV116:BZX119 CJR116:CJT119 CTN116:CTP119 DDJ116:DDL119 DNF116:DNH119 DXB116:DXD119 EGX116:EGZ119 EQT116:EQV119 FAP116:FAR119 FKL116:FKN119 FUH116:FUJ119 GED116:GEF119 GNZ116:GOB119 GXV116:GXX119 HHR116:HHT119 HRN116:HRP119 IBJ116:IBL119 ILF116:ILH119 IVB116:IVD119 JEX116:JEZ119 JOT116:JOV119 JYP116:JYR119 KIL116:KIN119 KSH116:KSJ119 LCD116:LCF119 LLZ116:LMB119 LVV116:LVX119 MFR116:MFT119 MPN116:MPP119 MZJ116:MZL119 NJF116:NJH119 NTB116:NTD119 OCX116:OCZ119 OMT116:OMV119 OWP116:OWR119 PGL116:PGN119 PQH116:PQJ119 QAD116:QAF119 QJZ116:QKB119 QTV116:QTX119 RDR116:RDT119 RNN116:RNP119 RXJ116:RXL119 SHF116:SHH119 SRB116:SRD119 TAX116:TAZ119 TKT116:TKV119 TUP116:TUR119 UEL116:UEN119 UOH116:UOJ119 UYD116:UYF119 VHZ116:VIB119 VRV116:VRX119 WBR116:WBT119 WLN116:WLP119 WVJ116:WVL119 B65652:D65655 IX65652:IZ65655 ST65652:SV65655 ACP65652:ACR65655 AML65652:AMN65655 AWH65652:AWJ65655 BGD65652:BGF65655 BPZ65652:BQB65655 BZV65652:BZX65655 CJR65652:CJT65655 CTN65652:CTP65655 DDJ65652:DDL65655 DNF65652:DNH65655 DXB65652:DXD65655 EGX65652:EGZ65655 EQT65652:EQV65655 FAP65652:FAR65655 FKL65652:FKN65655 FUH65652:FUJ65655 GED65652:GEF65655 GNZ65652:GOB65655 GXV65652:GXX65655 HHR65652:HHT65655 HRN65652:HRP65655 IBJ65652:IBL65655 ILF65652:ILH65655 IVB65652:IVD65655 JEX65652:JEZ65655 JOT65652:JOV65655 JYP65652:JYR65655 KIL65652:KIN65655 KSH65652:KSJ65655 LCD65652:LCF65655 LLZ65652:LMB65655 LVV65652:LVX65655 MFR65652:MFT65655 MPN65652:MPP65655 MZJ65652:MZL65655 NJF65652:NJH65655 NTB65652:NTD65655 OCX65652:OCZ65655 OMT65652:OMV65655 OWP65652:OWR65655 PGL65652:PGN65655 PQH65652:PQJ65655 QAD65652:QAF65655 QJZ65652:QKB65655 QTV65652:QTX65655 RDR65652:RDT65655 RNN65652:RNP65655 RXJ65652:RXL65655 SHF65652:SHH65655 SRB65652:SRD65655 TAX65652:TAZ65655 TKT65652:TKV65655 TUP65652:TUR65655 UEL65652:UEN65655 UOH65652:UOJ65655 UYD65652:UYF65655 VHZ65652:VIB65655 VRV65652:VRX65655 WBR65652:WBT65655 WLN65652:WLP65655 WVJ65652:WVL65655 B131188:D131191 IX131188:IZ131191 ST131188:SV131191 ACP131188:ACR131191 AML131188:AMN131191 AWH131188:AWJ131191 BGD131188:BGF131191 BPZ131188:BQB131191 BZV131188:BZX131191 CJR131188:CJT131191 CTN131188:CTP131191 DDJ131188:DDL131191 DNF131188:DNH131191 DXB131188:DXD131191 EGX131188:EGZ131191 EQT131188:EQV131191 FAP131188:FAR131191 FKL131188:FKN131191 FUH131188:FUJ131191 GED131188:GEF131191 GNZ131188:GOB131191 GXV131188:GXX131191 HHR131188:HHT131191 HRN131188:HRP131191 IBJ131188:IBL131191 ILF131188:ILH131191 IVB131188:IVD131191 JEX131188:JEZ131191 JOT131188:JOV131191 JYP131188:JYR131191 KIL131188:KIN131191 KSH131188:KSJ131191 LCD131188:LCF131191 LLZ131188:LMB131191 LVV131188:LVX131191 MFR131188:MFT131191 MPN131188:MPP131191 MZJ131188:MZL131191 NJF131188:NJH131191 NTB131188:NTD131191 OCX131188:OCZ131191 OMT131188:OMV131191 OWP131188:OWR131191 PGL131188:PGN131191 PQH131188:PQJ131191 QAD131188:QAF131191 QJZ131188:QKB131191 QTV131188:QTX131191 RDR131188:RDT131191 RNN131188:RNP131191 RXJ131188:RXL131191 SHF131188:SHH131191 SRB131188:SRD131191 TAX131188:TAZ131191 TKT131188:TKV131191 TUP131188:TUR131191 UEL131188:UEN131191 UOH131188:UOJ131191 UYD131188:UYF131191 VHZ131188:VIB131191 VRV131188:VRX131191 WBR131188:WBT131191 WLN131188:WLP131191 WVJ131188:WVL131191 B196724:D196727 IX196724:IZ196727 ST196724:SV196727 ACP196724:ACR196727 AML196724:AMN196727 AWH196724:AWJ196727 BGD196724:BGF196727 BPZ196724:BQB196727 BZV196724:BZX196727 CJR196724:CJT196727 CTN196724:CTP196727 DDJ196724:DDL196727 DNF196724:DNH196727 DXB196724:DXD196727 EGX196724:EGZ196727 EQT196724:EQV196727 FAP196724:FAR196727 FKL196724:FKN196727 FUH196724:FUJ196727 GED196724:GEF196727 GNZ196724:GOB196727 GXV196724:GXX196727 HHR196724:HHT196727 HRN196724:HRP196727 IBJ196724:IBL196727 ILF196724:ILH196727 IVB196724:IVD196727 JEX196724:JEZ196727 JOT196724:JOV196727 JYP196724:JYR196727 KIL196724:KIN196727 KSH196724:KSJ196727 LCD196724:LCF196727 LLZ196724:LMB196727 LVV196724:LVX196727 MFR196724:MFT196727 MPN196724:MPP196727 MZJ196724:MZL196727 NJF196724:NJH196727 NTB196724:NTD196727 OCX196724:OCZ196727 OMT196724:OMV196727 OWP196724:OWR196727 PGL196724:PGN196727 PQH196724:PQJ196727 QAD196724:QAF196727 QJZ196724:QKB196727 QTV196724:QTX196727 RDR196724:RDT196727 RNN196724:RNP196727 RXJ196724:RXL196727 SHF196724:SHH196727 SRB196724:SRD196727 TAX196724:TAZ196727 TKT196724:TKV196727 TUP196724:TUR196727 UEL196724:UEN196727 UOH196724:UOJ196727 UYD196724:UYF196727 VHZ196724:VIB196727 VRV196724:VRX196727 WBR196724:WBT196727 WLN196724:WLP196727 WVJ196724:WVL196727 B262260:D262263 IX262260:IZ262263 ST262260:SV262263 ACP262260:ACR262263 AML262260:AMN262263 AWH262260:AWJ262263 BGD262260:BGF262263 BPZ262260:BQB262263 BZV262260:BZX262263 CJR262260:CJT262263 CTN262260:CTP262263 DDJ262260:DDL262263 DNF262260:DNH262263 DXB262260:DXD262263 EGX262260:EGZ262263 EQT262260:EQV262263 FAP262260:FAR262263 FKL262260:FKN262263 FUH262260:FUJ262263 GED262260:GEF262263 GNZ262260:GOB262263 GXV262260:GXX262263 HHR262260:HHT262263 HRN262260:HRP262263 IBJ262260:IBL262263 ILF262260:ILH262263 IVB262260:IVD262263 JEX262260:JEZ262263 JOT262260:JOV262263 JYP262260:JYR262263 KIL262260:KIN262263 KSH262260:KSJ262263 LCD262260:LCF262263 LLZ262260:LMB262263 LVV262260:LVX262263 MFR262260:MFT262263 MPN262260:MPP262263 MZJ262260:MZL262263 NJF262260:NJH262263 NTB262260:NTD262263 OCX262260:OCZ262263 OMT262260:OMV262263 OWP262260:OWR262263 PGL262260:PGN262263 PQH262260:PQJ262263 QAD262260:QAF262263 QJZ262260:QKB262263 QTV262260:QTX262263 RDR262260:RDT262263 RNN262260:RNP262263 RXJ262260:RXL262263 SHF262260:SHH262263 SRB262260:SRD262263 TAX262260:TAZ262263 TKT262260:TKV262263 TUP262260:TUR262263 UEL262260:UEN262263 UOH262260:UOJ262263 UYD262260:UYF262263 VHZ262260:VIB262263 VRV262260:VRX262263 WBR262260:WBT262263 WLN262260:WLP262263 WVJ262260:WVL262263 B327796:D327799 IX327796:IZ327799 ST327796:SV327799 ACP327796:ACR327799 AML327796:AMN327799 AWH327796:AWJ327799 BGD327796:BGF327799 BPZ327796:BQB327799 BZV327796:BZX327799 CJR327796:CJT327799 CTN327796:CTP327799 DDJ327796:DDL327799 DNF327796:DNH327799 DXB327796:DXD327799 EGX327796:EGZ327799 EQT327796:EQV327799 FAP327796:FAR327799 FKL327796:FKN327799 FUH327796:FUJ327799 GED327796:GEF327799 GNZ327796:GOB327799 GXV327796:GXX327799 HHR327796:HHT327799 HRN327796:HRP327799 IBJ327796:IBL327799 ILF327796:ILH327799 IVB327796:IVD327799 JEX327796:JEZ327799 JOT327796:JOV327799 JYP327796:JYR327799 KIL327796:KIN327799 KSH327796:KSJ327799 LCD327796:LCF327799 LLZ327796:LMB327799 LVV327796:LVX327799 MFR327796:MFT327799 MPN327796:MPP327799 MZJ327796:MZL327799 NJF327796:NJH327799 NTB327796:NTD327799 OCX327796:OCZ327799 OMT327796:OMV327799 OWP327796:OWR327799 PGL327796:PGN327799 PQH327796:PQJ327799 QAD327796:QAF327799 QJZ327796:QKB327799 QTV327796:QTX327799 RDR327796:RDT327799 RNN327796:RNP327799 RXJ327796:RXL327799 SHF327796:SHH327799 SRB327796:SRD327799 TAX327796:TAZ327799 TKT327796:TKV327799 TUP327796:TUR327799 UEL327796:UEN327799 UOH327796:UOJ327799 UYD327796:UYF327799 VHZ327796:VIB327799 VRV327796:VRX327799 WBR327796:WBT327799 WLN327796:WLP327799 WVJ327796:WVL327799 B393332:D393335 IX393332:IZ393335 ST393332:SV393335 ACP393332:ACR393335 AML393332:AMN393335 AWH393332:AWJ393335 BGD393332:BGF393335 BPZ393332:BQB393335 BZV393332:BZX393335 CJR393332:CJT393335 CTN393332:CTP393335 DDJ393332:DDL393335 DNF393332:DNH393335 DXB393332:DXD393335 EGX393332:EGZ393335 EQT393332:EQV393335 FAP393332:FAR393335 FKL393332:FKN393335 FUH393332:FUJ393335 GED393332:GEF393335 GNZ393332:GOB393335 GXV393332:GXX393335 HHR393332:HHT393335 HRN393332:HRP393335 IBJ393332:IBL393335 ILF393332:ILH393335 IVB393332:IVD393335 JEX393332:JEZ393335 JOT393332:JOV393335 JYP393332:JYR393335 KIL393332:KIN393335 KSH393332:KSJ393335 LCD393332:LCF393335 LLZ393332:LMB393335 LVV393332:LVX393335 MFR393332:MFT393335 MPN393332:MPP393335 MZJ393332:MZL393335 NJF393332:NJH393335 NTB393332:NTD393335 OCX393332:OCZ393335 OMT393332:OMV393335 OWP393332:OWR393335 PGL393332:PGN393335 PQH393332:PQJ393335 QAD393332:QAF393335 QJZ393332:QKB393335 QTV393332:QTX393335 RDR393332:RDT393335 RNN393332:RNP393335 RXJ393332:RXL393335 SHF393332:SHH393335 SRB393332:SRD393335 TAX393332:TAZ393335 TKT393332:TKV393335 TUP393332:TUR393335 UEL393332:UEN393335 UOH393332:UOJ393335 UYD393332:UYF393335 VHZ393332:VIB393335 VRV393332:VRX393335 WBR393332:WBT393335 WLN393332:WLP393335 WVJ393332:WVL393335 B458868:D458871 IX458868:IZ458871 ST458868:SV458871 ACP458868:ACR458871 AML458868:AMN458871 AWH458868:AWJ458871 BGD458868:BGF458871 BPZ458868:BQB458871 BZV458868:BZX458871 CJR458868:CJT458871 CTN458868:CTP458871 DDJ458868:DDL458871 DNF458868:DNH458871 DXB458868:DXD458871 EGX458868:EGZ458871 EQT458868:EQV458871 FAP458868:FAR458871 FKL458868:FKN458871 FUH458868:FUJ458871 GED458868:GEF458871 GNZ458868:GOB458871 GXV458868:GXX458871 HHR458868:HHT458871 HRN458868:HRP458871 IBJ458868:IBL458871 ILF458868:ILH458871 IVB458868:IVD458871 JEX458868:JEZ458871 JOT458868:JOV458871 JYP458868:JYR458871 KIL458868:KIN458871 KSH458868:KSJ458871 LCD458868:LCF458871 LLZ458868:LMB458871 LVV458868:LVX458871 MFR458868:MFT458871 MPN458868:MPP458871 MZJ458868:MZL458871 NJF458868:NJH458871 NTB458868:NTD458871 OCX458868:OCZ458871 OMT458868:OMV458871 OWP458868:OWR458871 PGL458868:PGN458871 PQH458868:PQJ458871 QAD458868:QAF458871 QJZ458868:QKB458871 QTV458868:QTX458871 RDR458868:RDT458871 RNN458868:RNP458871 RXJ458868:RXL458871 SHF458868:SHH458871 SRB458868:SRD458871 TAX458868:TAZ458871 TKT458868:TKV458871 TUP458868:TUR458871 UEL458868:UEN458871 UOH458868:UOJ458871 UYD458868:UYF458871 VHZ458868:VIB458871 VRV458868:VRX458871 WBR458868:WBT458871 WLN458868:WLP458871 WVJ458868:WVL458871 B524404:D524407 IX524404:IZ524407 ST524404:SV524407 ACP524404:ACR524407 AML524404:AMN524407 AWH524404:AWJ524407 BGD524404:BGF524407 BPZ524404:BQB524407 BZV524404:BZX524407 CJR524404:CJT524407 CTN524404:CTP524407 DDJ524404:DDL524407 DNF524404:DNH524407 DXB524404:DXD524407 EGX524404:EGZ524407 EQT524404:EQV524407 FAP524404:FAR524407 FKL524404:FKN524407 FUH524404:FUJ524407 GED524404:GEF524407 GNZ524404:GOB524407 GXV524404:GXX524407 HHR524404:HHT524407 HRN524404:HRP524407 IBJ524404:IBL524407 ILF524404:ILH524407 IVB524404:IVD524407 JEX524404:JEZ524407 JOT524404:JOV524407 JYP524404:JYR524407 KIL524404:KIN524407 KSH524404:KSJ524407 LCD524404:LCF524407 LLZ524404:LMB524407 LVV524404:LVX524407 MFR524404:MFT524407 MPN524404:MPP524407 MZJ524404:MZL524407 NJF524404:NJH524407 NTB524404:NTD524407 OCX524404:OCZ524407 OMT524404:OMV524407 OWP524404:OWR524407 PGL524404:PGN524407 PQH524404:PQJ524407 QAD524404:QAF524407 QJZ524404:QKB524407 QTV524404:QTX524407 RDR524404:RDT524407 RNN524404:RNP524407 RXJ524404:RXL524407 SHF524404:SHH524407 SRB524404:SRD524407 TAX524404:TAZ524407 TKT524404:TKV524407 TUP524404:TUR524407 UEL524404:UEN524407 UOH524404:UOJ524407 UYD524404:UYF524407 VHZ524404:VIB524407 VRV524404:VRX524407 WBR524404:WBT524407 WLN524404:WLP524407 WVJ524404:WVL524407 B589940:D589943 IX589940:IZ589943 ST589940:SV589943 ACP589940:ACR589943 AML589940:AMN589943 AWH589940:AWJ589943 BGD589940:BGF589943 BPZ589940:BQB589943 BZV589940:BZX589943 CJR589940:CJT589943 CTN589940:CTP589943 DDJ589940:DDL589943 DNF589940:DNH589943 DXB589940:DXD589943 EGX589940:EGZ589943 EQT589940:EQV589943 FAP589940:FAR589943 FKL589940:FKN589943 FUH589940:FUJ589943 GED589940:GEF589943 GNZ589940:GOB589943 GXV589940:GXX589943 HHR589940:HHT589943 HRN589940:HRP589943 IBJ589940:IBL589943 ILF589940:ILH589943 IVB589940:IVD589943 JEX589940:JEZ589943 JOT589940:JOV589943 JYP589940:JYR589943 KIL589940:KIN589943 KSH589940:KSJ589943 LCD589940:LCF589943 LLZ589940:LMB589943 LVV589940:LVX589943 MFR589940:MFT589943 MPN589940:MPP589943 MZJ589940:MZL589943 NJF589940:NJH589943 NTB589940:NTD589943 OCX589940:OCZ589943 OMT589940:OMV589943 OWP589940:OWR589943 PGL589940:PGN589943 PQH589940:PQJ589943 QAD589940:QAF589943 QJZ589940:QKB589943 QTV589940:QTX589943 RDR589940:RDT589943 RNN589940:RNP589943 RXJ589940:RXL589943 SHF589940:SHH589943 SRB589940:SRD589943 TAX589940:TAZ589943 TKT589940:TKV589943 TUP589940:TUR589943 UEL589940:UEN589943 UOH589940:UOJ589943 UYD589940:UYF589943 VHZ589940:VIB589943 VRV589940:VRX589943 WBR589940:WBT589943 WLN589940:WLP589943 WVJ589940:WVL589943 B655476:D655479 IX655476:IZ655479 ST655476:SV655479 ACP655476:ACR655479 AML655476:AMN655479 AWH655476:AWJ655479 BGD655476:BGF655479 BPZ655476:BQB655479 BZV655476:BZX655479 CJR655476:CJT655479 CTN655476:CTP655479 DDJ655476:DDL655479 DNF655476:DNH655479 DXB655476:DXD655479 EGX655476:EGZ655479 EQT655476:EQV655479 FAP655476:FAR655479 FKL655476:FKN655479 FUH655476:FUJ655479 GED655476:GEF655479 GNZ655476:GOB655479 GXV655476:GXX655479 HHR655476:HHT655479 HRN655476:HRP655479 IBJ655476:IBL655479 ILF655476:ILH655479 IVB655476:IVD655479 JEX655476:JEZ655479 JOT655476:JOV655479 JYP655476:JYR655479 KIL655476:KIN655479 KSH655476:KSJ655479 LCD655476:LCF655479 LLZ655476:LMB655479 LVV655476:LVX655479 MFR655476:MFT655479 MPN655476:MPP655479 MZJ655476:MZL655479 NJF655476:NJH655479 NTB655476:NTD655479 OCX655476:OCZ655479 OMT655476:OMV655479 OWP655476:OWR655479 PGL655476:PGN655479 PQH655476:PQJ655479 QAD655476:QAF655479 QJZ655476:QKB655479 QTV655476:QTX655479 RDR655476:RDT655479 RNN655476:RNP655479 RXJ655476:RXL655479 SHF655476:SHH655479 SRB655476:SRD655479 TAX655476:TAZ655479 TKT655476:TKV655479 TUP655476:TUR655479 UEL655476:UEN655479 UOH655476:UOJ655479 UYD655476:UYF655479 VHZ655476:VIB655479 VRV655476:VRX655479 WBR655476:WBT655479 WLN655476:WLP655479 WVJ655476:WVL655479 B721012:D721015 IX721012:IZ721015 ST721012:SV721015 ACP721012:ACR721015 AML721012:AMN721015 AWH721012:AWJ721015 BGD721012:BGF721015 BPZ721012:BQB721015 BZV721012:BZX721015 CJR721012:CJT721015 CTN721012:CTP721015 DDJ721012:DDL721015 DNF721012:DNH721015 DXB721012:DXD721015 EGX721012:EGZ721015 EQT721012:EQV721015 FAP721012:FAR721015 FKL721012:FKN721015 FUH721012:FUJ721015 GED721012:GEF721015 GNZ721012:GOB721015 GXV721012:GXX721015 HHR721012:HHT721015 HRN721012:HRP721015 IBJ721012:IBL721015 ILF721012:ILH721015 IVB721012:IVD721015 JEX721012:JEZ721015 JOT721012:JOV721015 JYP721012:JYR721015 KIL721012:KIN721015 KSH721012:KSJ721015 LCD721012:LCF721015 LLZ721012:LMB721015 LVV721012:LVX721015 MFR721012:MFT721015 MPN721012:MPP721015 MZJ721012:MZL721015 NJF721012:NJH721015 NTB721012:NTD721015 OCX721012:OCZ721015 OMT721012:OMV721015 OWP721012:OWR721015 PGL721012:PGN721015 PQH721012:PQJ721015 QAD721012:QAF721015 QJZ721012:QKB721015 QTV721012:QTX721015 RDR721012:RDT721015 RNN721012:RNP721015 RXJ721012:RXL721015 SHF721012:SHH721015 SRB721012:SRD721015 TAX721012:TAZ721015 TKT721012:TKV721015 TUP721012:TUR721015 UEL721012:UEN721015 UOH721012:UOJ721015 UYD721012:UYF721015 VHZ721012:VIB721015 VRV721012:VRX721015 WBR721012:WBT721015 WLN721012:WLP721015 WVJ721012:WVL721015 B786548:D786551 IX786548:IZ786551 ST786548:SV786551 ACP786548:ACR786551 AML786548:AMN786551 AWH786548:AWJ786551 BGD786548:BGF786551 BPZ786548:BQB786551 BZV786548:BZX786551 CJR786548:CJT786551 CTN786548:CTP786551 DDJ786548:DDL786551 DNF786548:DNH786551 DXB786548:DXD786551 EGX786548:EGZ786551 EQT786548:EQV786551 FAP786548:FAR786551 FKL786548:FKN786551 FUH786548:FUJ786551 GED786548:GEF786551 GNZ786548:GOB786551 GXV786548:GXX786551 HHR786548:HHT786551 HRN786548:HRP786551 IBJ786548:IBL786551 ILF786548:ILH786551 IVB786548:IVD786551 JEX786548:JEZ786551 JOT786548:JOV786551 JYP786548:JYR786551 KIL786548:KIN786551 KSH786548:KSJ786551 LCD786548:LCF786551 LLZ786548:LMB786551 LVV786548:LVX786551 MFR786548:MFT786551 MPN786548:MPP786551 MZJ786548:MZL786551 NJF786548:NJH786551 NTB786548:NTD786551 OCX786548:OCZ786551 OMT786548:OMV786551 OWP786548:OWR786551 PGL786548:PGN786551 PQH786548:PQJ786551 QAD786548:QAF786551 QJZ786548:QKB786551 QTV786548:QTX786551 RDR786548:RDT786551 RNN786548:RNP786551 RXJ786548:RXL786551 SHF786548:SHH786551 SRB786548:SRD786551 TAX786548:TAZ786551 TKT786548:TKV786551 TUP786548:TUR786551 UEL786548:UEN786551 UOH786548:UOJ786551 UYD786548:UYF786551 VHZ786548:VIB786551 VRV786548:VRX786551 WBR786548:WBT786551 WLN786548:WLP786551 WVJ786548:WVL786551 B852084:D852087 IX852084:IZ852087 ST852084:SV852087 ACP852084:ACR852087 AML852084:AMN852087 AWH852084:AWJ852087 BGD852084:BGF852087 BPZ852084:BQB852087 BZV852084:BZX852087 CJR852084:CJT852087 CTN852084:CTP852087 DDJ852084:DDL852087 DNF852084:DNH852087 DXB852084:DXD852087 EGX852084:EGZ852087 EQT852084:EQV852087 FAP852084:FAR852087 FKL852084:FKN852087 FUH852084:FUJ852087 GED852084:GEF852087 GNZ852084:GOB852087 GXV852084:GXX852087 HHR852084:HHT852087 HRN852084:HRP852087 IBJ852084:IBL852087 ILF852084:ILH852087 IVB852084:IVD852087 JEX852084:JEZ852087 JOT852084:JOV852087 JYP852084:JYR852087 KIL852084:KIN852087 KSH852084:KSJ852087 LCD852084:LCF852087 LLZ852084:LMB852087 LVV852084:LVX852087 MFR852084:MFT852087 MPN852084:MPP852087 MZJ852084:MZL852087 NJF852084:NJH852087 NTB852084:NTD852087 OCX852084:OCZ852087 OMT852084:OMV852087 OWP852084:OWR852087 PGL852084:PGN852087 PQH852084:PQJ852087 QAD852084:QAF852087 QJZ852084:QKB852087 QTV852084:QTX852087 RDR852084:RDT852087 RNN852084:RNP852087 RXJ852084:RXL852087 SHF852084:SHH852087 SRB852084:SRD852087 TAX852084:TAZ852087 TKT852084:TKV852087 TUP852084:TUR852087 UEL852084:UEN852087 UOH852084:UOJ852087 UYD852084:UYF852087 VHZ852084:VIB852087 VRV852084:VRX852087 WBR852084:WBT852087 WLN852084:WLP852087 WVJ852084:WVL852087 B917620:D917623 IX917620:IZ917623 ST917620:SV917623 ACP917620:ACR917623 AML917620:AMN917623 AWH917620:AWJ917623 BGD917620:BGF917623 BPZ917620:BQB917623 BZV917620:BZX917623 CJR917620:CJT917623 CTN917620:CTP917623 DDJ917620:DDL917623 DNF917620:DNH917623 DXB917620:DXD917623 EGX917620:EGZ917623 EQT917620:EQV917623 FAP917620:FAR917623 FKL917620:FKN917623 FUH917620:FUJ917623 GED917620:GEF917623 GNZ917620:GOB917623 GXV917620:GXX917623 HHR917620:HHT917623 HRN917620:HRP917623 IBJ917620:IBL917623 ILF917620:ILH917623 IVB917620:IVD917623 JEX917620:JEZ917623 JOT917620:JOV917623 JYP917620:JYR917623 KIL917620:KIN917623 KSH917620:KSJ917623 LCD917620:LCF917623 LLZ917620:LMB917623 LVV917620:LVX917623 MFR917620:MFT917623 MPN917620:MPP917623 MZJ917620:MZL917623 NJF917620:NJH917623 NTB917620:NTD917623 OCX917620:OCZ917623 OMT917620:OMV917623 OWP917620:OWR917623 PGL917620:PGN917623 PQH917620:PQJ917623 QAD917620:QAF917623 QJZ917620:QKB917623 QTV917620:QTX917623 RDR917620:RDT917623 RNN917620:RNP917623 RXJ917620:RXL917623 SHF917620:SHH917623 SRB917620:SRD917623 TAX917620:TAZ917623 TKT917620:TKV917623 TUP917620:TUR917623 UEL917620:UEN917623 UOH917620:UOJ917623 UYD917620:UYF917623 VHZ917620:VIB917623 VRV917620:VRX917623 WBR917620:WBT917623 WLN917620:WLP917623 WVJ917620:WVL917623 B983156:D983159 IX983156:IZ983159 ST983156:SV983159 ACP983156:ACR983159 AML983156:AMN983159 AWH983156:AWJ983159 BGD983156:BGF983159 BPZ983156:BQB983159 BZV983156:BZX983159 CJR983156:CJT983159 CTN983156:CTP983159 DDJ983156:DDL983159 DNF983156:DNH983159 DXB983156:DXD983159 EGX983156:EGZ983159 EQT983156:EQV983159 FAP983156:FAR983159 FKL983156:FKN983159 FUH983156:FUJ983159 GED983156:GEF983159 GNZ983156:GOB983159 GXV983156:GXX983159 HHR983156:HHT983159 HRN983156:HRP983159 IBJ983156:IBL983159 ILF983156:ILH983159 IVB983156:IVD983159 JEX983156:JEZ983159 JOT983156:JOV983159 JYP983156:JYR983159 KIL983156:KIN983159 KSH983156:KSJ983159 LCD983156:LCF983159 LLZ983156:LMB983159 LVV983156:LVX983159 MFR983156:MFT983159 MPN983156:MPP983159 MZJ983156:MZL983159 NJF983156:NJH983159 NTB983156:NTD983159 OCX983156:OCZ983159 OMT983156:OMV983159 OWP983156:OWR983159 PGL983156:PGN983159 PQH983156:PQJ983159 QAD983156:QAF983159 QJZ983156:QKB983159 QTV983156:QTX983159 RDR983156:RDT983159 RNN983156:RNP983159 RXJ983156:RXL983159 SHF983156:SHH983159 SRB983156:SRD983159 TAX983156:TAZ983159 TKT983156:TKV983159 TUP983156:TUR983159 UEL983156:UEN983159 UOH983156:UOJ983159 UYD983156:UYF983159 VHZ983156:VIB983159 VRV983156:VRX983159 WBR983156:WBT983159 WLN983156:WLP983159 WVJ983156:WVL983159" xr:uid="{00000000-0002-0000-0000-000003000000}">
      <formula1>$T$87:$T$93</formula1>
    </dataValidation>
    <dataValidation imeMode="off" allowBlank="1" showInputMessage="1" showErrorMessage="1" promptTitle="記録入力" prompt="選手の最高記録を半角数字で入力してください。_x000a_例) 5.43.21" sqref="H78 JD78 SZ78 ACV78 AMR78 AWN78 BGJ78 BQF78 CAB78 CJX78 CTT78 DDP78 DNL78 DXH78 EHD78 EQZ78 FAV78 FKR78 FUN78 GEJ78 GOF78 GYB78 HHX78 HRT78 IBP78 ILL78 IVH78 JFD78 JOZ78 JYV78 KIR78 KSN78 LCJ78 LMF78 LWB78 MFX78 MPT78 MZP78 NJL78 NTH78 ODD78 OMZ78 OWV78 PGR78 PQN78 QAJ78 QKF78 QUB78 RDX78 RNT78 RXP78 SHL78 SRH78 TBD78 TKZ78 TUV78 UER78 UON78 UYJ78 VIF78 VSB78 WBX78 WLT78 WVP78 H65614 JD65614 SZ65614 ACV65614 AMR65614 AWN65614 BGJ65614 BQF65614 CAB65614 CJX65614 CTT65614 DDP65614 DNL65614 DXH65614 EHD65614 EQZ65614 FAV65614 FKR65614 FUN65614 GEJ65614 GOF65614 GYB65614 HHX65614 HRT65614 IBP65614 ILL65614 IVH65614 JFD65614 JOZ65614 JYV65614 KIR65614 KSN65614 LCJ65614 LMF65614 LWB65614 MFX65614 MPT65614 MZP65614 NJL65614 NTH65614 ODD65614 OMZ65614 OWV65614 PGR65614 PQN65614 QAJ65614 QKF65614 QUB65614 RDX65614 RNT65614 RXP65614 SHL65614 SRH65614 TBD65614 TKZ65614 TUV65614 UER65614 UON65614 UYJ65614 VIF65614 VSB65614 WBX65614 WLT65614 WVP65614 H131150 JD131150 SZ131150 ACV131150 AMR131150 AWN131150 BGJ131150 BQF131150 CAB131150 CJX131150 CTT131150 DDP131150 DNL131150 DXH131150 EHD131150 EQZ131150 FAV131150 FKR131150 FUN131150 GEJ131150 GOF131150 GYB131150 HHX131150 HRT131150 IBP131150 ILL131150 IVH131150 JFD131150 JOZ131150 JYV131150 KIR131150 KSN131150 LCJ131150 LMF131150 LWB131150 MFX131150 MPT131150 MZP131150 NJL131150 NTH131150 ODD131150 OMZ131150 OWV131150 PGR131150 PQN131150 QAJ131150 QKF131150 QUB131150 RDX131150 RNT131150 RXP131150 SHL131150 SRH131150 TBD131150 TKZ131150 TUV131150 UER131150 UON131150 UYJ131150 VIF131150 VSB131150 WBX131150 WLT131150 WVP131150 H196686 JD196686 SZ196686 ACV196686 AMR196686 AWN196686 BGJ196686 BQF196686 CAB196686 CJX196686 CTT196686 DDP196686 DNL196686 DXH196686 EHD196686 EQZ196686 FAV196686 FKR196686 FUN196686 GEJ196686 GOF196686 GYB196686 HHX196686 HRT196686 IBP196686 ILL196686 IVH196686 JFD196686 JOZ196686 JYV196686 KIR196686 KSN196686 LCJ196686 LMF196686 LWB196686 MFX196686 MPT196686 MZP196686 NJL196686 NTH196686 ODD196686 OMZ196686 OWV196686 PGR196686 PQN196686 QAJ196686 QKF196686 QUB196686 RDX196686 RNT196686 RXP196686 SHL196686 SRH196686 TBD196686 TKZ196686 TUV196686 UER196686 UON196686 UYJ196686 VIF196686 VSB196686 WBX196686 WLT196686 WVP196686 H262222 JD262222 SZ262222 ACV262222 AMR262222 AWN262222 BGJ262222 BQF262222 CAB262222 CJX262222 CTT262222 DDP262222 DNL262222 DXH262222 EHD262222 EQZ262222 FAV262222 FKR262222 FUN262222 GEJ262222 GOF262222 GYB262222 HHX262222 HRT262222 IBP262222 ILL262222 IVH262222 JFD262222 JOZ262222 JYV262222 KIR262222 KSN262222 LCJ262222 LMF262222 LWB262222 MFX262222 MPT262222 MZP262222 NJL262222 NTH262222 ODD262222 OMZ262222 OWV262222 PGR262222 PQN262222 QAJ262222 QKF262222 QUB262222 RDX262222 RNT262222 RXP262222 SHL262222 SRH262222 TBD262222 TKZ262222 TUV262222 UER262222 UON262222 UYJ262222 VIF262222 VSB262222 WBX262222 WLT262222 WVP262222 H327758 JD327758 SZ327758 ACV327758 AMR327758 AWN327758 BGJ327758 BQF327758 CAB327758 CJX327758 CTT327758 DDP327758 DNL327758 DXH327758 EHD327758 EQZ327758 FAV327758 FKR327758 FUN327758 GEJ327758 GOF327758 GYB327758 HHX327758 HRT327758 IBP327758 ILL327758 IVH327758 JFD327758 JOZ327758 JYV327758 KIR327758 KSN327758 LCJ327758 LMF327758 LWB327758 MFX327758 MPT327758 MZP327758 NJL327758 NTH327758 ODD327758 OMZ327758 OWV327758 PGR327758 PQN327758 QAJ327758 QKF327758 QUB327758 RDX327758 RNT327758 RXP327758 SHL327758 SRH327758 TBD327758 TKZ327758 TUV327758 UER327758 UON327758 UYJ327758 VIF327758 VSB327758 WBX327758 WLT327758 WVP327758 H393294 JD393294 SZ393294 ACV393294 AMR393294 AWN393294 BGJ393294 BQF393294 CAB393294 CJX393294 CTT393294 DDP393294 DNL393294 DXH393294 EHD393294 EQZ393294 FAV393294 FKR393294 FUN393294 GEJ393294 GOF393294 GYB393294 HHX393294 HRT393294 IBP393294 ILL393294 IVH393294 JFD393294 JOZ393294 JYV393294 KIR393294 KSN393294 LCJ393294 LMF393294 LWB393294 MFX393294 MPT393294 MZP393294 NJL393294 NTH393294 ODD393294 OMZ393294 OWV393294 PGR393294 PQN393294 QAJ393294 QKF393294 QUB393294 RDX393294 RNT393294 RXP393294 SHL393294 SRH393294 TBD393294 TKZ393294 TUV393294 UER393294 UON393294 UYJ393294 VIF393294 VSB393294 WBX393294 WLT393294 WVP393294 H458830 JD458830 SZ458830 ACV458830 AMR458830 AWN458830 BGJ458830 BQF458830 CAB458830 CJX458830 CTT458830 DDP458830 DNL458830 DXH458830 EHD458830 EQZ458830 FAV458830 FKR458830 FUN458830 GEJ458830 GOF458830 GYB458830 HHX458830 HRT458830 IBP458830 ILL458830 IVH458830 JFD458830 JOZ458830 JYV458830 KIR458830 KSN458830 LCJ458830 LMF458830 LWB458830 MFX458830 MPT458830 MZP458830 NJL458830 NTH458830 ODD458830 OMZ458830 OWV458830 PGR458830 PQN458830 QAJ458830 QKF458830 QUB458830 RDX458830 RNT458830 RXP458830 SHL458830 SRH458830 TBD458830 TKZ458830 TUV458830 UER458830 UON458830 UYJ458830 VIF458830 VSB458830 WBX458830 WLT458830 WVP458830 H524366 JD524366 SZ524366 ACV524366 AMR524366 AWN524366 BGJ524366 BQF524366 CAB524366 CJX524366 CTT524366 DDP524366 DNL524366 DXH524366 EHD524366 EQZ524366 FAV524366 FKR524366 FUN524366 GEJ524366 GOF524366 GYB524366 HHX524366 HRT524366 IBP524366 ILL524366 IVH524366 JFD524366 JOZ524366 JYV524366 KIR524366 KSN524366 LCJ524366 LMF524366 LWB524366 MFX524366 MPT524366 MZP524366 NJL524366 NTH524366 ODD524366 OMZ524366 OWV524366 PGR524366 PQN524366 QAJ524366 QKF524366 QUB524366 RDX524366 RNT524366 RXP524366 SHL524366 SRH524366 TBD524366 TKZ524366 TUV524366 UER524366 UON524366 UYJ524366 VIF524366 VSB524366 WBX524366 WLT524366 WVP524366 H589902 JD589902 SZ589902 ACV589902 AMR589902 AWN589902 BGJ589902 BQF589902 CAB589902 CJX589902 CTT589902 DDP589902 DNL589902 DXH589902 EHD589902 EQZ589902 FAV589902 FKR589902 FUN589902 GEJ589902 GOF589902 GYB589902 HHX589902 HRT589902 IBP589902 ILL589902 IVH589902 JFD589902 JOZ589902 JYV589902 KIR589902 KSN589902 LCJ589902 LMF589902 LWB589902 MFX589902 MPT589902 MZP589902 NJL589902 NTH589902 ODD589902 OMZ589902 OWV589902 PGR589902 PQN589902 QAJ589902 QKF589902 QUB589902 RDX589902 RNT589902 RXP589902 SHL589902 SRH589902 TBD589902 TKZ589902 TUV589902 UER589902 UON589902 UYJ589902 VIF589902 VSB589902 WBX589902 WLT589902 WVP589902 H655438 JD655438 SZ655438 ACV655438 AMR655438 AWN655438 BGJ655438 BQF655438 CAB655438 CJX655438 CTT655438 DDP655438 DNL655438 DXH655438 EHD655438 EQZ655438 FAV655438 FKR655438 FUN655438 GEJ655438 GOF655438 GYB655438 HHX655438 HRT655438 IBP655438 ILL655438 IVH655438 JFD655438 JOZ655438 JYV655438 KIR655438 KSN655438 LCJ655438 LMF655438 LWB655438 MFX655438 MPT655438 MZP655438 NJL655438 NTH655438 ODD655438 OMZ655438 OWV655438 PGR655438 PQN655438 QAJ655438 QKF655438 QUB655438 RDX655438 RNT655438 RXP655438 SHL655438 SRH655438 TBD655438 TKZ655438 TUV655438 UER655438 UON655438 UYJ655438 VIF655438 VSB655438 WBX655438 WLT655438 WVP655438 H720974 JD720974 SZ720974 ACV720974 AMR720974 AWN720974 BGJ720974 BQF720974 CAB720974 CJX720974 CTT720974 DDP720974 DNL720974 DXH720974 EHD720974 EQZ720974 FAV720974 FKR720974 FUN720974 GEJ720974 GOF720974 GYB720974 HHX720974 HRT720974 IBP720974 ILL720974 IVH720974 JFD720974 JOZ720974 JYV720974 KIR720974 KSN720974 LCJ720974 LMF720974 LWB720974 MFX720974 MPT720974 MZP720974 NJL720974 NTH720974 ODD720974 OMZ720974 OWV720974 PGR720974 PQN720974 QAJ720974 QKF720974 QUB720974 RDX720974 RNT720974 RXP720974 SHL720974 SRH720974 TBD720974 TKZ720974 TUV720974 UER720974 UON720974 UYJ720974 VIF720974 VSB720974 WBX720974 WLT720974 WVP720974 H786510 JD786510 SZ786510 ACV786510 AMR786510 AWN786510 BGJ786510 BQF786510 CAB786510 CJX786510 CTT786510 DDP786510 DNL786510 DXH786510 EHD786510 EQZ786510 FAV786510 FKR786510 FUN786510 GEJ786510 GOF786510 GYB786510 HHX786510 HRT786510 IBP786510 ILL786510 IVH786510 JFD786510 JOZ786510 JYV786510 KIR786510 KSN786510 LCJ786510 LMF786510 LWB786510 MFX786510 MPT786510 MZP786510 NJL786510 NTH786510 ODD786510 OMZ786510 OWV786510 PGR786510 PQN786510 QAJ786510 QKF786510 QUB786510 RDX786510 RNT786510 RXP786510 SHL786510 SRH786510 TBD786510 TKZ786510 TUV786510 UER786510 UON786510 UYJ786510 VIF786510 VSB786510 WBX786510 WLT786510 WVP786510 H852046 JD852046 SZ852046 ACV852046 AMR852046 AWN852046 BGJ852046 BQF852046 CAB852046 CJX852046 CTT852046 DDP852046 DNL852046 DXH852046 EHD852046 EQZ852046 FAV852046 FKR852046 FUN852046 GEJ852046 GOF852046 GYB852046 HHX852046 HRT852046 IBP852046 ILL852046 IVH852046 JFD852046 JOZ852046 JYV852046 KIR852046 KSN852046 LCJ852046 LMF852046 LWB852046 MFX852046 MPT852046 MZP852046 NJL852046 NTH852046 ODD852046 OMZ852046 OWV852046 PGR852046 PQN852046 QAJ852046 QKF852046 QUB852046 RDX852046 RNT852046 RXP852046 SHL852046 SRH852046 TBD852046 TKZ852046 TUV852046 UER852046 UON852046 UYJ852046 VIF852046 VSB852046 WBX852046 WLT852046 WVP852046 H917582 JD917582 SZ917582 ACV917582 AMR917582 AWN917582 BGJ917582 BQF917582 CAB917582 CJX917582 CTT917582 DDP917582 DNL917582 DXH917582 EHD917582 EQZ917582 FAV917582 FKR917582 FUN917582 GEJ917582 GOF917582 GYB917582 HHX917582 HRT917582 IBP917582 ILL917582 IVH917582 JFD917582 JOZ917582 JYV917582 KIR917582 KSN917582 LCJ917582 LMF917582 LWB917582 MFX917582 MPT917582 MZP917582 NJL917582 NTH917582 ODD917582 OMZ917582 OWV917582 PGR917582 PQN917582 QAJ917582 QKF917582 QUB917582 RDX917582 RNT917582 RXP917582 SHL917582 SRH917582 TBD917582 TKZ917582 TUV917582 UER917582 UON917582 UYJ917582 VIF917582 VSB917582 WBX917582 WLT917582 WVP917582 H983118 JD983118 SZ983118 ACV983118 AMR983118 AWN983118 BGJ983118 BQF983118 CAB983118 CJX983118 CTT983118 DDP983118 DNL983118 DXH983118 EHD983118 EQZ983118 FAV983118 FKR983118 FUN983118 GEJ983118 GOF983118 GYB983118 HHX983118 HRT983118 IBP983118 ILL983118 IVH983118 JFD983118 JOZ983118 JYV983118 KIR983118 KSN983118 LCJ983118 LMF983118 LWB983118 MFX983118 MPT983118 MZP983118 NJL983118 NTH983118 ODD983118 OMZ983118 OWV983118 PGR983118 PQN983118 QAJ983118 QKF983118 QUB983118 RDX983118 RNT983118 RXP983118 SHL983118 SRH983118 TBD983118 TKZ983118 TUV983118 UER983118 UON983118 UYJ983118 VIF983118 VSB983118 WBX983118 WLT983118 WVP983118 L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L65614 JH65614 TD65614 ACZ65614 AMV65614 AWR65614 BGN65614 BQJ65614 CAF65614 CKB65614 CTX65614 DDT65614 DNP65614 DXL65614 EHH65614 ERD65614 FAZ65614 FKV65614 FUR65614 GEN65614 GOJ65614 GYF65614 HIB65614 HRX65614 IBT65614 ILP65614 IVL65614 JFH65614 JPD65614 JYZ65614 KIV65614 KSR65614 LCN65614 LMJ65614 LWF65614 MGB65614 MPX65614 MZT65614 NJP65614 NTL65614 ODH65614 OND65614 OWZ65614 PGV65614 PQR65614 QAN65614 QKJ65614 QUF65614 REB65614 RNX65614 RXT65614 SHP65614 SRL65614 TBH65614 TLD65614 TUZ65614 UEV65614 UOR65614 UYN65614 VIJ65614 VSF65614 WCB65614 WLX65614 WVT65614 L131150 JH131150 TD131150 ACZ131150 AMV131150 AWR131150 BGN131150 BQJ131150 CAF131150 CKB131150 CTX131150 DDT131150 DNP131150 DXL131150 EHH131150 ERD131150 FAZ131150 FKV131150 FUR131150 GEN131150 GOJ131150 GYF131150 HIB131150 HRX131150 IBT131150 ILP131150 IVL131150 JFH131150 JPD131150 JYZ131150 KIV131150 KSR131150 LCN131150 LMJ131150 LWF131150 MGB131150 MPX131150 MZT131150 NJP131150 NTL131150 ODH131150 OND131150 OWZ131150 PGV131150 PQR131150 QAN131150 QKJ131150 QUF131150 REB131150 RNX131150 RXT131150 SHP131150 SRL131150 TBH131150 TLD131150 TUZ131150 UEV131150 UOR131150 UYN131150 VIJ131150 VSF131150 WCB131150 WLX131150 WVT131150 L196686 JH196686 TD196686 ACZ196686 AMV196686 AWR196686 BGN196686 BQJ196686 CAF196686 CKB196686 CTX196686 DDT196686 DNP196686 DXL196686 EHH196686 ERD196686 FAZ196686 FKV196686 FUR196686 GEN196686 GOJ196686 GYF196686 HIB196686 HRX196686 IBT196686 ILP196686 IVL196686 JFH196686 JPD196686 JYZ196686 KIV196686 KSR196686 LCN196686 LMJ196686 LWF196686 MGB196686 MPX196686 MZT196686 NJP196686 NTL196686 ODH196686 OND196686 OWZ196686 PGV196686 PQR196686 QAN196686 QKJ196686 QUF196686 REB196686 RNX196686 RXT196686 SHP196686 SRL196686 TBH196686 TLD196686 TUZ196686 UEV196686 UOR196686 UYN196686 VIJ196686 VSF196686 WCB196686 WLX196686 WVT196686 L262222 JH262222 TD262222 ACZ262222 AMV262222 AWR262222 BGN262222 BQJ262222 CAF262222 CKB262222 CTX262222 DDT262222 DNP262222 DXL262222 EHH262222 ERD262222 FAZ262222 FKV262222 FUR262222 GEN262222 GOJ262222 GYF262222 HIB262222 HRX262222 IBT262222 ILP262222 IVL262222 JFH262222 JPD262222 JYZ262222 KIV262222 KSR262222 LCN262222 LMJ262222 LWF262222 MGB262222 MPX262222 MZT262222 NJP262222 NTL262222 ODH262222 OND262222 OWZ262222 PGV262222 PQR262222 QAN262222 QKJ262222 QUF262222 REB262222 RNX262222 RXT262222 SHP262222 SRL262222 TBH262222 TLD262222 TUZ262222 UEV262222 UOR262222 UYN262222 VIJ262222 VSF262222 WCB262222 WLX262222 WVT262222 L327758 JH327758 TD327758 ACZ327758 AMV327758 AWR327758 BGN327758 BQJ327758 CAF327758 CKB327758 CTX327758 DDT327758 DNP327758 DXL327758 EHH327758 ERD327758 FAZ327758 FKV327758 FUR327758 GEN327758 GOJ327758 GYF327758 HIB327758 HRX327758 IBT327758 ILP327758 IVL327758 JFH327758 JPD327758 JYZ327758 KIV327758 KSR327758 LCN327758 LMJ327758 LWF327758 MGB327758 MPX327758 MZT327758 NJP327758 NTL327758 ODH327758 OND327758 OWZ327758 PGV327758 PQR327758 QAN327758 QKJ327758 QUF327758 REB327758 RNX327758 RXT327758 SHP327758 SRL327758 TBH327758 TLD327758 TUZ327758 UEV327758 UOR327758 UYN327758 VIJ327758 VSF327758 WCB327758 WLX327758 WVT327758 L393294 JH393294 TD393294 ACZ393294 AMV393294 AWR393294 BGN393294 BQJ393294 CAF393294 CKB393294 CTX393294 DDT393294 DNP393294 DXL393294 EHH393294 ERD393294 FAZ393294 FKV393294 FUR393294 GEN393294 GOJ393294 GYF393294 HIB393294 HRX393294 IBT393294 ILP393294 IVL393294 JFH393294 JPD393294 JYZ393294 KIV393294 KSR393294 LCN393294 LMJ393294 LWF393294 MGB393294 MPX393294 MZT393294 NJP393294 NTL393294 ODH393294 OND393294 OWZ393294 PGV393294 PQR393294 QAN393294 QKJ393294 QUF393294 REB393294 RNX393294 RXT393294 SHP393294 SRL393294 TBH393294 TLD393294 TUZ393294 UEV393294 UOR393294 UYN393294 VIJ393294 VSF393294 WCB393294 WLX393294 WVT393294 L458830 JH458830 TD458830 ACZ458830 AMV458830 AWR458830 BGN458830 BQJ458830 CAF458830 CKB458830 CTX458830 DDT458830 DNP458830 DXL458830 EHH458830 ERD458830 FAZ458830 FKV458830 FUR458830 GEN458830 GOJ458830 GYF458830 HIB458830 HRX458830 IBT458830 ILP458830 IVL458830 JFH458830 JPD458830 JYZ458830 KIV458830 KSR458830 LCN458830 LMJ458830 LWF458830 MGB458830 MPX458830 MZT458830 NJP458830 NTL458830 ODH458830 OND458830 OWZ458830 PGV458830 PQR458830 QAN458830 QKJ458830 QUF458830 REB458830 RNX458830 RXT458830 SHP458830 SRL458830 TBH458830 TLD458830 TUZ458830 UEV458830 UOR458830 UYN458830 VIJ458830 VSF458830 WCB458830 WLX458830 WVT458830 L524366 JH524366 TD524366 ACZ524366 AMV524366 AWR524366 BGN524366 BQJ524366 CAF524366 CKB524366 CTX524366 DDT524366 DNP524366 DXL524366 EHH524366 ERD524366 FAZ524366 FKV524366 FUR524366 GEN524366 GOJ524366 GYF524366 HIB524366 HRX524366 IBT524366 ILP524366 IVL524366 JFH524366 JPD524366 JYZ524366 KIV524366 KSR524366 LCN524366 LMJ524366 LWF524366 MGB524366 MPX524366 MZT524366 NJP524366 NTL524366 ODH524366 OND524366 OWZ524366 PGV524366 PQR524366 QAN524366 QKJ524366 QUF524366 REB524366 RNX524366 RXT524366 SHP524366 SRL524366 TBH524366 TLD524366 TUZ524366 UEV524366 UOR524366 UYN524366 VIJ524366 VSF524366 WCB524366 WLX524366 WVT524366 L589902 JH589902 TD589902 ACZ589902 AMV589902 AWR589902 BGN589902 BQJ589902 CAF589902 CKB589902 CTX589902 DDT589902 DNP589902 DXL589902 EHH589902 ERD589902 FAZ589902 FKV589902 FUR589902 GEN589902 GOJ589902 GYF589902 HIB589902 HRX589902 IBT589902 ILP589902 IVL589902 JFH589902 JPD589902 JYZ589902 KIV589902 KSR589902 LCN589902 LMJ589902 LWF589902 MGB589902 MPX589902 MZT589902 NJP589902 NTL589902 ODH589902 OND589902 OWZ589902 PGV589902 PQR589902 QAN589902 QKJ589902 QUF589902 REB589902 RNX589902 RXT589902 SHP589902 SRL589902 TBH589902 TLD589902 TUZ589902 UEV589902 UOR589902 UYN589902 VIJ589902 VSF589902 WCB589902 WLX589902 WVT589902 L655438 JH655438 TD655438 ACZ655438 AMV655438 AWR655438 BGN655438 BQJ655438 CAF655438 CKB655438 CTX655438 DDT655438 DNP655438 DXL655438 EHH655438 ERD655438 FAZ655438 FKV655438 FUR655438 GEN655438 GOJ655438 GYF655438 HIB655438 HRX655438 IBT655438 ILP655438 IVL655438 JFH655438 JPD655438 JYZ655438 KIV655438 KSR655438 LCN655438 LMJ655438 LWF655438 MGB655438 MPX655438 MZT655438 NJP655438 NTL655438 ODH655438 OND655438 OWZ655438 PGV655438 PQR655438 QAN655438 QKJ655438 QUF655438 REB655438 RNX655438 RXT655438 SHP655438 SRL655438 TBH655438 TLD655438 TUZ655438 UEV655438 UOR655438 UYN655438 VIJ655438 VSF655438 WCB655438 WLX655438 WVT655438 L720974 JH720974 TD720974 ACZ720974 AMV720974 AWR720974 BGN720974 BQJ720974 CAF720974 CKB720974 CTX720974 DDT720974 DNP720974 DXL720974 EHH720974 ERD720974 FAZ720974 FKV720974 FUR720974 GEN720974 GOJ720974 GYF720974 HIB720974 HRX720974 IBT720974 ILP720974 IVL720974 JFH720974 JPD720974 JYZ720974 KIV720974 KSR720974 LCN720974 LMJ720974 LWF720974 MGB720974 MPX720974 MZT720974 NJP720974 NTL720974 ODH720974 OND720974 OWZ720974 PGV720974 PQR720974 QAN720974 QKJ720974 QUF720974 REB720974 RNX720974 RXT720974 SHP720974 SRL720974 TBH720974 TLD720974 TUZ720974 UEV720974 UOR720974 UYN720974 VIJ720974 VSF720974 WCB720974 WLX720974 WVT720974 L786510 JH786510 TD786510 ACZ786510 AMV786510 AWR786510 BGN786510 BQJ786510 CAF786510 CKB786510 CTX786510 DDT786510 DNP786510 DXL786510 EHH786510 ERD786510 FAZ786510 FKV786510 FUR786510 GEN786510 GOJ786510 GYF786510 HIB786510 HRX786510 IBT786510 ILP786510 IVL786510 JFH786510 JPD786510 JYZ786510 KIV786510 KSR786510 LCN786510 LMJ786510 LWF786510 MGB786510 MPX786510 MZT786510 NJP786510 NTL786510 ODH786510 OND786510 OWZ786510 PGV786510 PQR786510 QAN786510 QKJ786510 QUF786510 REB786510 RNX786510 RXT786510 SHP786510 SRL786510 TBH786510 TLD786510 TUZ786510 UEV786510 UOR786510 UYN786510 VIJ786510 VSF786510 WCB786510 WLX786510 WVT786510 L852046 JH852046 TD852046 ACZ852046 AMV852046 AWR852046 BGN852046 BQJ852046 CAF852046 CKB852046 CTX852046 DDT852046 DNP852046 DXL852046 EHH852046 ERD852046 FAZ852046 FKV852046 FUR852046 GEN852046 GOJ852046 GYF852046 HIB852046 HRX852046 IBT852046 ILP852046 IVL852046 JFH852046 JPD852046 JYZ852046 KIV852046 KSR852046 LCN852046 LMJ852046 LWF852046 MGB852046 MPX852046 MZT852046 NJP852046 NTL852046 ODH852046 OND852046 OWZ852046 PGV852046 PQR852046 QAN852046 QKJ852046 QUF852046 REB852046 RNX852046 RXT852046 SHP852046 SRL852046 TBH852046 TLD852046 TUZ852046 UEV852046 UOR852046 UYN852046 VIJ852046 VSF852046 WCB852046 WLX852046 WVT852046 L917582 JH917582 TD917582 ACZ917582 AMV917582 AWR917582 BGN917582 BQJ917582 CAF917582 CKB917582 CTX917582 DDT917582 DNP917582 DXL917582 EHH917582 ERD917582 FAZ917582 FKV917582 FUR917582 GEN917582 GOJ917582 GYF917582 HIB917582 HRX917582 IBT917582 ILP917582 IVL917582 JFH917582 JPD917582 JYZ917582 KIV917582 KSR917582 LCN917582 LMJ917582 LWF917582 MGB917582 MPX917582 MZT917582 NJP917582 NTL917582 ODH917582 OND917582 OWZ917582 PGV917582 PQR917582 QAN917582 QKJ917582 QUF917582 REB917582 RNX917582 RXT917582 SHP917582 SRL917582 TBH917582 TLD917582 TUZ917582 UEV917582 UOR917582 UYN917582 VIJ917582 VSF917582 WCB917582 WLX917582 WVT917582 L983118 JH983118 TD983118 ACZ983118 AMV983118 AWR983118 BGN983118 BQJ983118 CAF983118 CKB983118 CTX983118 DDT983118 DNP983118 DXL983118 EHH983118 ERD983118 FAZ983118 FKV983118 FUR983118 GEN983118 GOJ983118 GYF983118 HIB983118 HRX983118 IBT983118 ILP983118 IVL983118 JFH983118 JPD983118 JYZ983118 KIV983118 KSR983118 LCN983118 LMJ983118 LWF983118 MGB983118 MPX983118 MZT983118 NJP983118 NTL983118 ODH983118 OND983118 OWZ983118 PGV983118 PQR983118 QAN983118 QKJ983118 QUF983118 REB983118 RNX983118 RXT983118 SHP983118 SRL983118 TBH983118 TLD983118 TUZ983118 UEV983118 UOR983118 UYN983118 VIJ983118 VSF983118 WCB983118 WLX983118 WVT983118 Q78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Q65614 JM65614 TI65614 ADE65614 ANA65614 AWW65614 BGS65614 BQO65614 CAK65614 CKG65614 CUC65614 DDY65614 DNU65614 DXQ65614 EHM65614 ERI65614 FBE65614 FLA65614 FUW65614 GES65614 GOO65614 GYK65614 HIG65614 HSC65614 IBY65614 ILU65614 IVQ65614 JFM65614 JPI65614 JZE65614 KJA65614 KSW65614 LCS65614 LMO65614 LWK65614 MGG65614 MQC65614 MZY65614 NJU65614 NTQ65614 ODM65614 ONI65614 OXE65614 PHA65614 PQW65614 QAS65614 QKO65614 QUK65614 REG65614 ROC65614 RXY65614 SHU65614 SRQ65614 TBM65614 TLI65614 TVE65614 UFA65614 UOW65614 UYS65614 VIO65614 VSK65614 WCG65614 WMC65614 WVY65614 Q131150 JM131150 TI131150 ADE131150 ANA131150 AWW131150 BGS131150 BQO131150 CAK131150 CKG131150 CUC131150 DDY131150 DNU131150 DXQ131150 EHM131150 ERI131150 FBE131150 FLA131150 FUW131150 GES131150 GOO131150 GYK131150 HIG131150 HSC131150 IBY131150 ILU131150 IVQ131150 JFM131150 JPI131150 JZE131150 KJA131150 KSW131150 LCS131150 LMO131150 LWK131150 MGG131150 MQC131150 MZY131150 NJU131150 NTQ131150 ODM131150 ONI131150 OXE131150 PHA131150 PQW131150 QAS131150 QKO131150 QUK131150 REG131150 ROC131150 RXY131150 SHU131150 SRQ131150 TBM131150 TLI131150 TVE131150 UFA131150 UOW131150 UYS131150 VIO131150 VSK131150 WCG131150 WMC131150 WVY131150 Q196686 JM196686 TI196686 ADE196686 ANA196686 AWW196686 BGS196686 BQO196686 CAK196686 CKG196686 CUC196686 DDY196686 DNU196686 DXQ196686 EHM196686 ERI196686 FBE196686 FLA196686 FUW196686 GES196686 GOO196686 GYK196686 HIG196686 HSC196686 IBY196686 ILU196686 IVQ196686 JFM196686 JPI196686 JZE196686 KJA196686 KSW196686 LCS196686 LMO196686 LWK196686 MGG196686 MQC196686 MZY196686 NJU196686 NTQ196686 ODM196686 ONI196686 OXE196686 PHA196686 PQW196686 QAS196686 QKO196686 QUK196686 REG196686 ROC196686 RXY196686 SHU196686 SRQ196686 TBM196686 TLI196686 TVE196686 UFA196686 UOW196686 UYS196686 VIO196686 VSK196686 WCG196686 WMC196686 WVY196686 Q262222 JM262222 TI262222 ADE262222 ANA262222 AWW262222 BGS262222 BQO262222 CAK262222 CKG262222 CUC262222 DDY262222 DNU262222 DXQ262222 EHM262222 ERI262222 FBE262222 FLA262222 FUW262222 GES262222 GOO262222 GYK262222 HIG262222 HSC262222 IBY262222 ILU262222 IVQ262222 JFM262222 JPI262222 JZE262222 KJA262222 KSW262222 LCS262222 LMO262222 LWK262222 MGG262222 MQC262222 MZY262222 NJU262222 NTQ262222 ODM262222 ONI262222 OXE262222 PHA262222 PQW262222 QAS262222 QKO262222 QUK262222 REG262222 ROC262222 RXY262222 SHU262222 SRQ262222 TBM262222 TLI262222 TVE262222 UFA262222 UOW262222 UYS262222 VIO262222 VSK262222 WCG262222 WMC262222 WVY262222 Q327758 JM327758 TI327758 ADE327758 ANA327758 AWW327758 BGS327758 BQO327758 CAK327758 CKG327758 CUC327758 DDY327758 DNU327758 DXQ327758 EHM327758 ERI327758 FBE327758 FLA327758 FUW327758 GES327758 GOO327758 GYK327758 HIG327758 HSC327758 IBY327758 ILU327758 IVQ327758 JFM327758 JPI327758 JZE327758 KJA327758 KSW327758 LCS327758 LMO327758 LWK327758 MGG327758 MQC327758 MZY327758 NJU327758 NTQ327758 ODM327758 ONI327758 OXE327758 PHA327758 PQW327758 QAS327758 QKO327758 QUK327758 REG327758 ROC327758 RXY327758 SHU327758 SRQ327758 TBM327758 TLI327758 TVE327758 UFA327758 UOW327758 UYS327758 VIO327758 VSK327758 WCG327758 WMC327758 WVY327758 Q393294 JM393294 TI393294 ADE393294 ANA393294 AWW393294 BGS393294 BQO393294 CAK393294 CKG393294 CUC393294 DDY393294 DNU393294 DXQ393294 EHM393294 ERI393294 FBE393294 FLA393294 FUW393294 GES393294 GOO393294 GYK393294 HIG393294 HSC393294 IBY393294 ILU393294 IVQ393294 JFM393294 JPI393294 JZE393294 KJA393294 KSW393294 LCS393294 LMO393294 LWK393294 MGG393294 MQC393294 MZY393294 NJU393294 NTQ393294 ODM393294 ONI393294 OXE393294 PHA393294 PQW393294 QAS393294 QKO393294 QUK393294 REG393294 ROC393294 RXY393294 SHU393294 SRQ393294 TBM393294 TLI393294 TVE393294 UFA393294 UOW393294 UYS393294 VIO393294 VSK393294 WCG393294 WMC393294 WVY393294 Q458830 JM458830 TI458830 ADE458830 ANA458830 AWW458830 BGS458830 BQO458830 CAK458830 CKG458830 CUC458830 DDY458830 DNU458830 DXQ458830 EHM458830 ERI458830 FBE458830 FLA458830 FUW458830 GES458830 GOO458830 GYK458830 HIG458830 HSC458830 IBY458830 ILU458830 IVQ458830 JFM458830 JPI458830 JZE458830 KJA458830 KSW458830 LCS458830 LMO458830 LWK458830 MGG458830 MQC458830 MZY458830 NJU458830 NTQ458830 ODM458830 ONI458830 OXE458830 PHA458830 PQW458830 QAS458830 QKO458830 QUK458830 REG458830 ROC458830 RXY458830 SHU458830 SRQ458830 TBM458830 TLI458830 TVE458830 UFA458830 UOW458830 UYS458830 VIO458830 VSK458830 WCG458830 WMC458830 WVY458830 Q524366 JM524366 TI524366 ADE524366 ANA524366 AWW524366 BGS524366 BQO524366 CAK524366 CKG524366 CUC524366 DDY524366 DNU524366 DXQ524366 EHM524366 ERI524366 FBE524366 FLA524366 FUW524366 GES524366 GOO524366 GYK524366 HIG524366 HSC524366 IBY524366 ILU524366 IVQ524366 JFM524366 JPI524366 JZE524366 KJA524366 KSW524366 LCS524366 LMO524366 LWK524366 MGG524366 MQC524366 MZY524366 NJU524366 NTQ524366 ODM524366 ONI524366 OXE524366 PHA524366 PQW524366 QAS524366 QKO524366 QUK524366 REG524366 ROC524366 RXY524366 SHU524366 SRQ524366 TBM524366 TLI524366 TVE524366 UFA524366 UOW524366 UYS524366 VIO524366 VSK524366 WCG524366 WMC524366 WVY524366 Q589902 JM589902 TI589902 ADE589902 ANA589902 AWW589902 BGS589902 BQO589902 CAK589902 CKG589902 CUC589902 DDY589902 DNU589902 DXQ589902 EHM589902 ERI589902 FBE589902 FLA589902 FUW589902 GES589902 GOO589902 GYK589902 HIG589902 HSC589902 IBY589902 ILU589902 IVQ589902 JFM589902 JPI589902 JZE589902 KJA589902 KSW589902 LCS589902 LMO589902 LWK589902 MGG589902 MQC589902 MZY589902 NJU589902 NTQ589902 ODM589902 ONI589902 OXE589902 PHA589902 PQW589902 QAS589902 QKO589902 QUK589902 REG589902 ROC589902 RXY589902 SHU589902 SRQ589902 TBM589902 TLI589902 TVE589902 UFA589902 UOW589902 UYS589902 VIO589902 VSK589902 WCG589902 WMC589902 WVY589902 Q655438 JM655438 TI655438 ADE655438 ANA655438 AWW655438 BGS655438 BQO655438 CAK655438 CKG655438 CUC655438 DDY655438 DNU655438 DXQ655438 EHM655438 ERI655438 FBE655438 FLA655438 FUW655438 GES655438 GOO655438 GYK655438 HIG655438 HSC655438 IBY655438 ILU655438 IVQ655438 JFM655438 JPI655438 JZE655438 KJA655438 KSW655438 LCS655438 LMO655438 LWK655438 MGG655438 MQC655438 MZY655438 NJU655438 NTQ655438 ODM655438 ONI655438 OXE655438 PHA655438 PQW655438 QAS655438 QKO655438 QUK655438 REG655438 ROC655438 RXY655438 SHU655438 SRQ655438 TBM655438 TLI655438 TVE655438 UFA655438 UOW655438 UYS655438 VIO655438 VSK655438 WCG655438 WMC655438 WVY655438 Q720974 JM720974 TI720974 ADE720974 ANA720974 AWW720974 BGS720974 BQO720974 CAK720974 CKG720974 CUC720974 DDY720974 DNU720974 DXQ720974 EHM720974 ERI720974 FBE720974 FLA720974 FUW720974 GES720974 GOO720974 GYK720974 HIG720974 HSC720974 IBY720974 ILU720974 IVQ720974 JFM720974 JPI720974 JZE720974 KJA720974 KSW720974 LCS720974 LMO720974 LWK720974 MGG720974 MQC720974 MZY720974 NJU720974 NTQ720974 ODM720974 ONI720974 OXE720974 PHA720974 PQW720974 QAS720974 QKO720974 QUK720974 REG720974 ROC720974 RXY720974 SHU720974 SRQ720974 TBM720974 TLI720974 TVE720974 UFA720974 UOW720974 UYS720974 VIO720974 VSK720974 WCG720974 WMC720974 WVY720974 Q786510 JM786510 TI786510 ADE786510 ANA786510 AWW786510 BGS786510 BQO786510 CAK786510 CKG786510 CUC786510 DDY786510 DNU786510 DXQ786510 EHM786510 ERI786510 FBE786510 FLA786510 FUW786510 GES786510 GOO786510 GYK786510 HIG786510 HSC786510 IBY786510 ILU786510 IVQ786510 JFM786510 JPI786510 JZE786510 KJA786510 KSW786510 LCS786510 LMO786510 LWK786510 MGG786510 MQC786510 MZY786510 NJU786510 NTQ786510 ODM786510 ONI786510 OXE786510 PHA786510 PQW786510 QAS786510 QKO786510 QUK786510 REG786510 ROC786510 RXY786510 SHU786510 SRQ786510 TBM786510 TLI786510 TVE786510 UFA786510 UOW786510 UYS786510 VIO786510 VSK786510 WCG786510 WMC786510 WVY786510 Q852046 JM852046 TI852046 ADE852046 ANA852046 AWW852046 BGS852046 BQO852046 CAK852046 CKG852046 CUC852046 DDY852046 DNU852046 DXQ852046 EHM852046 ERI852046 FBE852046 FLA852046 FUW852046 GES852046 GOO852046 GYK852046 HIG852046 HSC852046 IBY852046 ILU852046 IVQ852046 JFM852046 JPI852046 JZE852046 KJA852046 KSW852046 LCS852046 LMO852046 LWK852046 MGG852046 MQC852046 MZY852046 NJU852046 NTQ852046 ODM852046 ONI852046 OXE852046 PHA852046 PQW852046 QAS852046 QKO852046 QUK852046 REG852046 ROC852046 RXY852046 SHU852046 SRQ852046 TBM852046 TLI852046 TVE852046 UFA852046 UOW852046 UYS852046 VIO852046 VSK852046 WCG852046 WMC852046 WVY852046 Q917582 JM917582 TI917582 ADE917582 ANA917582 AWW917582 BGS917582 BQO917582 CAK917582 CKG917582 CUC917582 DDY917582 DNU917582 DXQ917582 EHM917582 ERI917582 FBE917582 FLA917582 FUW917582 GES917582 GOO917582 GYK917582 HIG917582 HSC917582 IBY917582 ILU917582 IVQ917582 JFM917582 JPI917582 JZE917582 KJA917582 KSW917582 LCS917582 LMO917582 LWK917582 MGG917582 MQC917582 MZY917582 NJU917582 NTQ917582 ODM917582 ONI917582 OXE917582 PHA917582 PQW917582 QAS917582 QKO917582 QUK917582 REG917582 ROC917582 RXY917582 SHU917582 SRQ917582 TBM917582 TLI917582 TVE917582 UFA917582 UOW917582 UYS917582 VIO917582 VSK917582 WCG917582 WMC917582 WVY917582 Q983118 JM983118 TI983118 ADE983118 ANA983118 AWW983118 BGS983118 BQO983118 CAK983118 CKG983118 CUC983118 DDY983118 DNU983118 DXQ983118 EHM983118 ERI983118 FBE983118 FLA983118 FUW983118 GES983118 GOO983118 GYK983118 HIG983118 HSC983118 IBY983118 ILU983118 IVQ983118 JFM983118 JPI983118 JZE983118 KJA983118 KSW983118 LCS983118 LMO983118 LWK983118 MGG983118 MQC983118 MZY983118 NJU983118 NTQ983118 ODM983118 ONI983118 OXE983118 PHA983118 PQW983118 QAS983118 QKO983118 QUK983118 REG983118 ROC983118 RXY983118 SHU983118 SRQ983118 TBM983118 TLI983118 TVE983118 UFA983118 UOW983118 UYS983118 VIO983118 VSK983118 WCG983118 WMC983118 WVY983118" xr:uid="{00000000-0002-0000-0000-000004000000}"/>
    <dataValidation type="list" allowBlank="1" showInputMessage="1" showErrorMessage="1" promptTitle="二部追加種目" prompt="二部男子に出場する選手が多い場合には、▼をクリックし出場種目を入力してください。" sqref="B39:D41 IX39:IZ41 ST39:SV41 ACP39:ACR41 AML39:AMN41 AWH39:AWJ41 BGD39:BGF41 BPZ39:BQB41 BZV39:BZX41 CJR39:CJT41 CTN39:CTP41 DDJ39:DDL41 DNF39:DNH41 DXB39:DXD41 EGX39:EGZ41 EQT39:EQV41 FAP39:FAR41 FKL39:FKN41 FUH39:FUJ41 GED39:GEF41 GNZ39:GOB41 GXV39:GXX41 HHR39:HHT41 HRN39:HRP41 IBJ39:IBL41 ILF39:ILH41 IVB39:IVD41 JEX39:JEZ41 JOT39:JOV41 JYP39:JYR41 KIL39:KIN41 KSH39:KSJ41 LCD39:LCF41 LLZ39:LMB41 LVV39:LVX41 MFR39:MFT41 MPN39:MPP41 MZJ39:MZL41 NJF39:NJH41 NTB39:NTD41 OCX39:OCZ41 OMT39:OMV41 OWP39:OWR41 PGL39:PGN41 PQH39:PQJ41 QAD39:QAF41 QJZ39:QKB41 QTV39:QTX41 RDR39:RDT41 RNN39:RNP41 RXJ39:RXL41 SHF39:SHH41 SRB39:SRD41 TAX39:TAZ41 TKT39:TKV41 TUP39:TUR41 UEL39:UEN41 UOH39:UOJ41 UYD39:UYF41 VHZ39:VIB41 VRV39:VRX41 WBR39:WBT41 WLN39:WLP41 WVJ39:WVL41 B65575:D65577 IX65575:IZ65577 ST65575:SV65577 ACP65575:ACR65577 AML65575:AMN65577 AWH65575:AWJ65577 BGD65575:BGF65577 BPZ65575:BQB65577 BZV65575:BZX65577 CJR65575:CJT65577 CTN65575:CTP65577 DDJ65575:DDL65577 DNF65575:DNH65577 DXB65575:DXD65577 EGX65575:EGZ65577 EQT65575:EQV65577 FAP65575:FAR65577 FKL65575:FKN65577 FUH65575:FUJ65577 GED65575:GEF65577 GNZ65575:GOB65577 GXV65575:GXX65577 HHR65575:HHT65577 HRN65575:HRP65577 IBJ65575:IBL65577 ILF65575:ILH65577 IVB65575:IVD65577 JEX65575:JEZ65577 JOT65575:JOV65577 JYP65575:JYR65577 KIL65575:KIN65577 KSH65575:KSJ65577 LCD65575:LCF65577 LLZ65575:LMB65577 LVV65575:LVX65577 MFR65575:MFT65577 MPN65575:MPP65577 MZJ65575:MZL65577 NJF65575:NJH65577 NTB65575:NTD65577 OCX65575:OCZ65577 OMT65575:OMV65577 OWP65575:OWR65577 PGL65575:PGN65577 PQH65575:PQJ65577 QAD65575:QAF65577 QJZ65575:QKB65577 QTV65575:QTX65577 RDR65575:RDT65577 RNN65575:RNP65577 RXJ65575:RXL65577 SHF65575:SHH65577 SRB65575:SRD65577 TAX65575:TAZ65577 TKT65575:TKV65577 TUP65575:TUR65577 UEL65575:UEN65577 UOH65575:UOJ65577 UYD65575:UYF65577 VHZ65575:VIB65577 VRV65575:VRX65577 WBR65575:WBT65577 WLN65575:WLP65577 WVJ65575:WVL65577 B131111:D131113 IX131111:IZ131113 ST131111:SV131113 ACP131111:ACR131113 AML131111:AMN131113 AWH131111:AWJ131113 BGD131111:BGF131113 BPZ131111:BQB131113 BZV131111:BZX131113 CJR131111:CJT131113 CTN131111:CTP131113 DDJ131111:DDL131113 DNF131111:DNH131113 DXB131111:DXD131113 EGX131111:EGZ131113 EQT131111:EQV131113 FAP131111:FAR131113 FKL131111:FKN131113 FUH131111:FUJ131113 GED131111:GEF131113 GNZ131111:GOB131113 GXV131111:GXX131113 HHR131111:HHT131113 HRN131111:HRP131113 IBJ131111:IBL131113 ILF131111:ILH131113 IVB131111:IVD131113 JEX131111:JEZ131113 JOT131111:JOV131113 JYP131111:JYR131113 KIL131111:KIN131113 KSH131111:KSJ131113 LCD131111:LCF131113 LLZ131111:LMB131113 LVV131111:LVX131113 MFR131111:MFT131113 MPN131111:MPP131113 MZJ131111:MZL131113 NJF131111:NJH131113 NTB131111:NTD131113 OCX131111:OCZ131113 OMT131111:OMV131113 OWP131111:OWR131113 PGL131111:PGN131113 PQH131111:PQJ131113 QAD131111:QAF131113 QJZ131111:QKB131113 QTV131111:QTX131113 RDR131111:RDT131113 RNN131111:RNP131113 RXJ131111:RXL131113 SHF131111:SHH131113 SRB131111:SRD131113 TAX131111:TAZ131113 TKT131111:TKV131113 TUP131111:TUR131113 UEL131111:UEN131113 UOH131111:UOJ131113 UYD131111:UYF131113 VHZ131111:VIB131113 VRV131111:VRX131113 WBR131111:WBT131113 WLN131111:WLP131113 WVJ131111:WVL131113 B196647:D196649 IX196647:IZ196649 ST196647:SV196649 ACP196647:ACR196649 AML196647:AMN196649 AWH196647:AWJ196649 BGD196647:BGF196649 BPZ196647:BQB196649 BZV196647:BZX196649 CJR196647:CJT196649 CTN196647:CTP196649 DDJ196647:DDL196649 DNF196647:DNH196649 DXB196647:DXD196649 EGX196647:EGZ196649 EQT196647:EQV196649 FAP196647:FAR196649 FKL196647:FKN196649 FUH196647:FUJ196649 GED196647:GEF196649 GNZ196647:GOB196649 GXV196647:GXX196649 HHR196647:HHT196649 HRN196647:HRP196649 IBJ196647:IBL196649 ILF196647:ILH196649 IVB196647:IVD196649 JEX196647:JEZ196649 JOT196647:JOV196649 JYP196647:JYR196649 KIL196647:KIN196649 KSH196647:KSJ196649 LCD196647:LCF196649 LLZ196647:LMB196649 LVV196647:LVX196649 MFR196647:MFT196649 MPN196647:MPP196649 MZJ196647:MZL196649 NJF196647:NJH196649 NTB196647:NTD196649 OCX196647:OCZ196649 OMT196647:OMV196649 OWP196647:OWR196649 PGL196647:PGN196649 PQH196647:PQJ196649 QAD196647:QAF196649 QJZ196647:QKB196649 QTV196647:QTX196649 RDR196647:RDT196649 RNN196647:RNP196649 RXJ196647:RXL196649 SHF196647:SHH196649 SRB196647:SRD196649 TAX196647:TAZ196649 TKT196647:TKV196649 TUP196647:TUR196649 UEL196647:UEN196649 UOH196647:UOJ196649 UYD196647:UYF196649 VHZ196647:VIB196649 VRV196647:VRX196649 WBR196647:WBT196649 WLN196647:WLP196649 WVJ196647:WVL196649 B262183:D262185 IX262183:IZ262185 ST262183:SV262185 ACP262183:ACR262185 AML262183:AMN262185 AWH262183:AWJ262185 BGD262183:BGF262185 BPZ262183:BQB262185 BZV262183:BZX262185 CJR262183:CJT262185 CTN262183:CTP262185 DDJ262183:DDL262185 DNF262183:DNH262185 DXB262183:DXD262185 EGX262183:EGZ262185 EQT262183:EQV262185 FAP262183:FAR262185 FKL262183:FKN262185 FUH262183:FUJ262185 GED262183:GEF262185 GNZ262183:GOB262185 GXV262183:GXX262185 HHR262183:HHT262185 HRN262183:HRP262185 IBJ262183:IBL262185 ILF262183:ILH262185 IVB262183:IVD262185 JEX262183:JEZ262185 JOT262183:JOV262185 JYP262183:JYR262185 KIL262183:KIN262185 KSH262183:KSJ262185 LCD262183:LCF262185 LLZ262183:LMB262185 LVV262183:LVX262185 MFR262183:MFT262185 MPN262183:MPP262185 MZJ262183:MZL262185 NJF262183:NJH262185 NTB262183:NTD262185 OCX262183:OCZ262185 OMT262183:OMV262185 OWP262183:OWR262185 PGL262183:PGN262185 PQH262183:PQJ262185 QAD262183:QAF262185 QJZ262183:QKB262185 QTV262183:QTX262185 RDR262183:RDT262185 RNN262183:RNP262185 RXJ262183:RXL262185 SHF262183:SHH262185 SRB262183:SRD262185 TAX262183:TAZ262185 TKT262183:TKV262185 TUP262183:TUR262185 UEL262183:UEN262185 UOH262183:UOJ262185 UYD262183:UYF262185 VHZ262183:VIB262185 VRV262183:VRX262185 WBR262183:WBT262185 WLN262183:WLP262185 WVJ262183:WVL262185 B327719:D327721 IX327719:IZ327721 ST327719:SV327721 ACP327719:ACR327721 AML327719:AMN327721 AWH327719:AWJ327721 BGD327719:BGF327721 BPZ327719:BQB327721 BZV327719:BZX327721 CJR327719:CJT327721 CTN327719:CTP327721 DDJ327719:DDL327721 DNF327719:DNH327721 DXB327719:DXD327721 EGX327719:EGZ327721 EQT327719:EQV327721 FAP327719:FAR327721 FKL327719:FKN327721 FUH327719:FUJ327721 GED327719:GEF327721 GNZ327719:GOB327721 GXV327719:GXX327721 HHR327719:HHT327721 HRN327719:HRP327721 IBJ327719:IBL327721 ILF327719:ILH327721 IVB327719:IVD327721 JEX327719:JEZ327721 JOT327719:JOV327721 JYP327719:JYR327721 KIL327719:KIN327721 KSH327719:KSJ327721 LCD327719:LCF327721 LLZ327719:LMB327721 LVV327719:LVX327721 MFR327719:MFT327721 MPN327719:MPP327721 MZJ327719:MZL327721 NJF327719:NJH327721 NTB327719:NTD327721 OCX327719:OCZ327721 OMT327719:OMV327721 OWP327719:OWR327721 PGL327719:PGN327721 PQH327719:PQJ327721 QAD327719:QAF327721 QJZ327719:QKB327721 QTV327719:QTX327721 RDR327719:RDT327721 RNN327719:RNP327721 RXJ327719:RXL327721 SHF327719:SHH327721 SRB327719:SRD327721 TAX327719:TAZ327721 TKT327719:TKV327721 TUP327719:TUR327721 UEL327719:UEN327721 UOH327719:UOJ327721 UYD327719:UYF327721 VHZ327719:VIB327721 VRV327719:VRX327721 WBR327719:WBT327721 WLN327719:WLP327721 WVJ327719:WVL327721 B393255:D393257 IX393255:IZ393257 ST393255:SV393257 ACP393255:ACR393257 AML393255:AMN393257 AWH393255:AWJ393257 BGD393255:BGF393257 BPZ393255:BQB393257 BZV393255:BZX393257 CJR393255:CJT393257 CTN393255:CTP393257 DDJ393255:DDL393257 DNF393255:DNH393257 DXB393255:DXD393257 EGX393255:EGZ393257 EQT393255:EQV393257 FAP393255:FAR393257 FKL393255:FKN393257 FUH393255:FUJ393257 GED393255:GEF393257 GNZ393255:GOB393257 GXV393255:GXX393257 HHR393255:HHT393257 HRN393255:HRP393257 IBJ393255:IBL393257 ILF393255:ILH393257 IVB393255:IVD393257 JEX393255:JEZ393257 JOT393255:JOV393257 JYP393255:JYR393257 KIL393255:KIN393257 KSH393255:KSJ393257 LCD393255:LCF393257 LLZ393255:LMB393257 LVV393255:LVX393257 MFR393255:MFT393257 MPN393255:MPP393257 MZJ393255:MZL393257 NJF393255:NJH393257 NTB393255:NTD393257 OCX393255:OCZ393257 OMT393255:OMV393257 OWP393255:OWR393257 PGL393255:PGN393257 PQH393255:PQJ393257 QAD393255:QAF393257 QJZ393255:QKB393257 QTV393255:QTX393257 RDR393255:RDT393257 RNN393255:RNP393257 RXJ393255:RXL393257 SHF393255:SHH393257 SRB393255:SRD393257 TAX393255:TAZ393257 TKT393255:TKV393257 TUP393255:TUR393257 UEL393255:UEN393257 UOH393255:UOJ393257 UYD393255:UYF393257 VHZ393255:VIB393257 VRV393255:VRX393257 WBR393255:WBT393257 WLN393255:WLP393257 WVJ393255:WVL393257 B458791:D458793 IX458791:IZ458793 ST458791:SV458793 ACP458791:ACR458793 AML458791:AMN458793 AWH458791:AWJ458793 BGD458791:BGF458793 BPZ458791:BQB458793 BZV458791:BZX458793 CJR458791:CJT458793 CTN458791:CTP458793 DDJ458791:DDL458793 DNF458791:DNH458793 DXB458791:DXD458793 EGX458791:EGZ458793 EQT458791:EQV458793 FAP458791:FAR458793 FKL458791:FKN458793 FUH458791:FUJ458793 GED458791:GEF458793 GNZ458791:GOB458793 GXV458791:GXX458793 HHR458791:HHT458793 HRN458791:HRP458793 IBJ458791:IBL458793 ILF458791:ILH458793 IVB458791:IVD458793 JEX458791:JEZ458793 JOT458791:JOV458793 JYP458791:JYR458793 KIL458791:KIN458793 KSH458791:KSJ458793 LCD458791:LCF458793 LLZ458791:LMB458793 LVV458791:LVX458793 MFR458791:MFT458793 MPN458791:MPP458793 MZJ458791:MZL458793 NJF458791:NJH458793 NTB458791:NTD458793 OCX458791:OCZ458793 OMT458791:OMV458793 OWP458791:OWR458793 PGL458791:PGN458793 PQH458791:PQJ458793 QAD458791:QAF458793 QJZ458791:QKB458793 QTV458791:QTX458793 RDR458791:RDT458793 RNN458791:RNP458793 RXJ458791:RXL458793 SHF458791:SHH458793 SRB458791:SRD458793 TAX458791:TAZ458793 TKT458791:TKV458793 TUP458791:TUR458793 UEL458791:UEN458793 UOH458791:UOJ458793 UYD458791:UYF458793 VHZ458791:VIB458793 VRV458791:VRX458793 WBR458791:WBT458793 WLN458791:WLP458793 WVJ458791:WVL458793 B524327:D524329 IX524327:IZ524329 ST524327:SV524329 ACP524327:ACR524329 AML524327:AMN524329 AWH524327:AWJ524329 BGD524327:BGF524329 BPZ524327:BQB524329 BZV524327:BZX524329 CJR524327:CJT524329 CTN524327:CTP524329 DDJ524327:DDL524329 DNF524327:DNH524329 DXB524327:DXD524329 EGX524327:EGZ524329 EQT524327:EQV524329 FAP524327:FAR524329 FKL524327:FKN524329 FUH524327:FUJ524329 GED524327:GEF524329 GNZ524327:GOB524329 GXV524327:GXX524329 HHR524327:HHT524329 HRN524327:HRP524329 IBJ524327:IBL524329 ILF524327:ILH524329 IVB524327:IVD524329 JEX524327:JEZ524329 JOT524327:JOV524329 JYP524327:JYR524329 KIL524327:KIN524329 KSH524327:KSJ524329 LCD524327:LCF524329 LLZ524327:LMB524329 LVV524327:LVX524329 MFR524327:MFT524329 MPN524327:MPP524329 MZJ524327:MZL524329 NJF524327:NJH524329 NTB524327:NTD524329 OCX524327:OCZ524329 OMT524327:OMV524329 OWP524327:OWR524329 PGL524327:PGN524329 PQH524327:PQJ524329 QAD524327:QAF524329 QJZ524327:QKB524329 QTV524327:QTX524329 RDR524327:RDT524329 RNN524327:RNP524329 RXJ524327:RXL524329 SHF524327:SHH524329 SRB524327:SRD524329 TAX524327:TAZ524329 TKT524327:TKV524329 TUP524327:TUR524329 UEL524327:UEN524329 UOH524327:UOJ524329 UYD524327:UYF524329 VHZ524327:VIB524329 VRV524327:VRX524329 WBR524327:WBT524329 WLN524327:WLP524329 WVJ524327:WVL524329 B589863:D589865 IX589863:IZ589865 ST589863:SV589865 ACP589863:ACR589865 AML589863:AMN589865 AWH589863:AWJ589865 BGD589863:BGF589865 BPZ589863:BQB589865 BZV589863:BZX589865 CJR589863:CJT589865 CTN589863:CTP589865 DDJ589863:DDL589865 DNF589863:DNH589865 DXB589863:DXD589865 EGX589863:EGZ589865 EQT589863:EQV589865 FAP589863:FAR589865 FKL589863:FKN589865 FUH589863:FUJ589865 GED589863:GEF589865 GNZ589863:GOB589865 GXV589863:GXX589865 HHR589863:HHT589865 HRN589863:HRP589865 IBJ589863:IBL589865 ILF589863:ILH589865 IVB589863:IVD589865 JEX589863:JEZ589865 JOT589863:JOV589865 JYP589863:JYR589865 KIL589863:KIN589865 KSH589863:KSJ589865 LCD589863:LCF589865 LLZ589863:LMB589865 LVV589863:LVX589865 MFR589863:MFT589865 MPN589863:MPP589865 MZJ589863:MZL589865 NJF589863:NJH589865 NTB589863:NTD589865 OCX589863:OCZ589865 OMT589863:OMV589865 OWP589863:OWR589865 PGL589863:PGN589865 PQH589863:PQJ589865 QAD589863:QAF589865 QJZ589863:QKB589865 QTV589863:QTX589865 RDR589863:RDT589865 RNN589863:RNP589865 RXJ589863:RXL589865 SHF589863:SHH589865 SRB589863:SRD589865 TAX589863:TAZ589865 TKT589863:TKV589865 TUP589863:TUR589865 UEL589863:UEN589865 UOH589863:UOJ589865 UYD589863:UYF589865 VHZ589863:VIB589865 VRV589863:VRX589865 WBR589863:WBT589865 WLN589863:WLP589865 WVJ589863:WVL589865 B655399:D655401 IX655399:IZ655401 ST655399:SV655401 ACP655399:ACR655401 AML655399:AMN655401 AWH655399:AWJ655401 BGD655399:BGF655401 BPZ655399:BQB655401 BZV655399:BZX655401 CJR655399:CJT655401 CTN655399:CTP655401 DDJ655399:DDL655401 DNF655399:DNH655401 DXB655399:DXD655401 EGX655399:EGZ655401 EQT655399:EQV655401 FAP655399:FAR655401 FKL655399:FKN655401 FUH655399:FUJ655401 GED655399:GEF655401 GNZ655399:GOB655401 GXV655399:GXX655401 HHR655399:HHT655401 HRN655399:HRP655401 IBJ655399:IBL655401 ILF655399:ILH655401 IVB655399:IVD655401 JEX655399:JEZ655401 JOT655399:JOV655401 JYP655399:JYR655401 KIL655399:KIN655401 KSH655399:KSJ655401 LCD655399:LCF655401 LLZ655399:LMB655401 LVV655399:LVX655401 MFR655399:MFT655401 MPN655399:MPP655401 MZJ655399:MZL655401 NJF655399:NJH655401 NTB655399:NTD655401 OCX655399:OCZ655401 OMT655399:OMV655401 OWP655399:OWR655401 PGL655399:PGN655401 PQH655399:PQJ655401 QAD655399:QAF655401 QJZ655399:QKB655401 QTV655399:QTX655401 RDR655399:RDT655401 RNN655399:RNP655401 RXJ655399:RXL655401 SHF655399:SHH655401 SRB655399:SRD655401 TAX655399:TAZ655401 TKT655399:TKV655401 TUP655399:TUR655401 UEL655399:UEN655401 UOH655399:UOJ655401 UYD655399:UYF655401 VHZ655399:VIB655401 VRV655399:VRX655401 WBR655399:WBT655401 WLN655399:WLP655401 WVJ655399:WVL655401 B720935:D720937 IX720935:IZ720937 ST720935:SV720937 ACP720935:ACR720937 AML720935:AMN720937 AWH720935:AWJ720937 BGD720935:BGF720937 BPZ720935:BQB720937 BZV720935:BZX720937 CJR720935:CJT720937 CTN720935:CTP720937 DDJ720935:DDL720937 DNF720935:DNH720937 DXB720935:DXD720937 EGX720935:EGZ720937 EQT720935:EQV720937 FAP720935:FAR720937 FKL720935:FKN720937 FUH720935:FUJ720937 GED720935:GEF720937 GNZ720935:GOB720937 GXV720935:GXX720937 HHR720935:HHT720937 HRN720935:HRP720937 IBJ720935:IBL720937 ILF720935:ILH720937 IVB720935:IVD720937 JEX720935:JEZ720937 JOT720935:JOV720937 JYP720935:JYR720937 KIL720935:KIN720937 KSH720935:KSJ720937 LCD720935:LCF720937 LLZ720935:LMB720937 LVV720935:LVX720937 MFR720935:MFT720937 MPN720935:MPP720937 MZJ720935:MZL720937 NJF720935:NJH720937 NTB720935:NTD720937 OCX720935:OCZ720937 OMT720935:OMV720937 OWP720935:OWR720937 PGL720935:PGN720937 PQH720935:PQJ720937 QAD720935:QAF720937 QJZ720935:QKB720937 QTV720935:QTX720937 RDR720935:RDT720937 RNN720935:RNP720937 RXJ720935:RXL720937 SHF720935:SHH720937 SRB720935:SRD720937 TAX720935:TAZ720937 TKT720935:TKV720937 TUP720935:TUR720937 UEL720935:UEN720937 UOH720935:UOJ720937 UYD720935:UYF720937 VHZ720935:VIB720937 VRV720935:VRX720937 WBR720935:WBT720937 WLN720935:WLP720937 WVJ720935:WVL720937 B786471:D786473 IX786471:IZ786473 ST786471:SV786473 ACP786471:ACR786473 AML786471:AMN786473 AWH786471:AWJ786473 BGD786471:BGF786473 BPZ786471:BQB786473 BZV786471:BZX786473 CJR786471:CJT786473 CTN786471:CTP786473 DDJ786471:DDL786473 DNF786471:DNH786473 DXB786471:DXD786473 EGX786471:EGZ786473 EQT786471:EQV786473 FAP786471:FAR786473 FKL786471:FKN786473 FUH786471:FUJ786473 GED786471:GEF786473 GNZ786471:GOB786473 GXV786471:GXX786473 HHR786471:HHT786473 HRN786471:HRP786473 IBJ786471:IBL786473 ILF786471:ILH786473 IVB786471:IVD786473 JEX786471:JEZ786473 JOT786471:JOV786473 JYP786471:JYR786473 KIL786471:KIN786473 KSH786471:KSJ786473 LCD786471:LCF786473 LLZ786471:LMB786473 LVV786471:LVX786473 MFR786471:MFT786473 MPN786471:MPP786473 MZJ786471:MZL786473 NJF786471:NJH786473 NTB786471:NTD786473 OCX786471:OCZ786473 OMT786471:OMV786473 OWP786471:OWR786473 PGL786471:PGN786473 PQH786471:PQJ786473 QAD786471:QAF786473 QJZ786471:QKB786473 QTV786471:QTX786473 RDR786471:RDT786473 RNN786471:RNP786473 RXJ786471:RXL786473 SHF786471:SHH786473 SRB786471:SRD786473 TAX786471:TAZ786473 TKT786471:TKV786473 TUP786471:TUR786473 UEL786471:UEN786473 UOH786471:UOJ786473 UYD786471:UYF786473 VHZ786471:VIB786473 VRV786471:VRX786473 WBR786471:WBT786473 WLN786471:WLP786473 WVJ786471:WVL786473 B852007:D852009 IX852007:IZ852009 ST852007:SV852009 ACP852007:ACR852009 AML852007:AMN852009 AWH852007:AWJ852009 BGD852007:BGF852009 BPZ852007:BQB852009 BZV852007:BZX852009 CJR852007:CJT852009 CTN852007:CTP852009 DDJ852007:DDL852009 DNF852007:DNH852009 DXB852007:DXD852009 EGX852007:EGZ852009 EQT852007:EQV852009 FAP852007:FAR852009 FKL852007:FKN852009 FUH852007:FUJ852009 GED852007:GEF852009 GNZ852007:GOB852009 GXV852007:GXX852009 HHR852007:HHT852009 HRN852007:HRP852009 IBJ852007:IBL852009 ILF852007:ILH852009 IVB852007:IVD852009 JEX852007:JEZ852009 JOT852007:JOV852009 JYP852007:JYR852009 KIL852007:KIN852009 KSH852007:KSJ852009 LCD852007:LCF852009 LLZ852007:LMB852009 LVV852007:LVX852009 MFR852007:MFT852009 MPN852007:MPP852009 MZJ852007:MZL852009 NJF852007:NJH852009 NTB852007:NTD852009 OCX852007:OCZ852009 OMT852007:OMV852009 OWP852007:OWR852009 PGL852007:PGN852009 PQH852007:PQJ852009 QAD852007:QAF852009 QJZ852007:QKB852009 QTV852007:QTX852009 RDR852007:RDT852009 RNN852007:RNP852009 RXJ852007:RXL852009 SHF852007:SHH852009 SRB852007:SRD852009 TAX852007:TAZ852009 TKT852007:TKV852009 TUP852007:TUR852009 UEL852007:UEN852009 UOH852007:UOJ852009 UYD852007:UYF852009 VHZ852007:VIB852009 VRV852007:VRX852009 WBR852007:WBT852009 WLN852007:WLP852009 WVJ852007:WVL852009 B917543:D917545 IX917543:IZ917545 ST917543:SV917545 ACP917543:ACR917545 AML917543:AMN917545 AWH917543:AWJ917545 BGD917543:BGF917545 BPZ917543:BQB917545 BZV917543:BZX917545 CJR917543:CJT917545 CTN917543:CTP917545 DDJ917543:DDL917545 DNF917543:DNH917545 DXB917543:DXD917545 EGX917543:EGZ917545 EQT917543:EQV917545 FAP917543:FAR917545 FKL917543:FKN917545 FUH917543:FUJ917545 GED917543:GEF917545 GNZ917543:GOB917545 GXV917543:GXX917545 HHR917543:HHT917545 HRN917543:HRP917545 IBJ917543:IBL917545 ILF917543:ILH917545 IVB917543:IVD917545 JEX917543:JEZ917545 JOT917543:JOV917545 JYP917543:JYR917545 KIL917543:KIN917545 KSH917543:KSJ917545 LCD917543:LCF917545 LLZ917543:LMB917545 LVV917543:LVX917545 MFR917543:MFT917545 MPN917543:MPP917545 MZJ917543:MZL917545 NJF917543:NJH917545 NTB917543:NTD917545 OCX917543:OCZ917545 OMT917543:OMV917545 OWP917543:OWR917545 PGL917543:PGN917545 PQH917543:PQJ917545 QAD917543:QAF917545 QJZ917543:QKB917545 QTV917543:QTX917545 RDR917543:RDT917545 RNN917543:RNP917545 RXJ917543:RXL917545 SHF917543:SHH917545 SRB917543:SRD917545 TAX917543:TAZ917545 TKT917543:TKV917545 TUP917543:TUR917545 UEL917543:UEN917545 UOH917543:UOJ917545 UYD917543:UYF917545 VHZ917543:VIB917545 VRV917543:VRX917545 WBR917543:WBT917545 WLN917543:WLP917545 WVJ917543:WVL917545 B983079:D983081 IX983079:IZ983081 ST983079:SV983081 ACP983079:ACR983081 AML983079:AMN983081 AWH983079:AWJ983081 BGD983079:BGF983081 BPZ983079:BQB983081 BZV983079:BZX983081 CJR983079:CJT983081 CTN983079:CTP983081 DDJ983079:DDL983081 DNF983079:DNH983081 DXB983079:DXD983081 EGX983079:EGZ983081 EQT983079:EQV983081 FAP983079:FAR983081 FKL983079:FKN983081 FUH983079:FUJ983081 GED983079:GEF983081 GNZ983079:GOB983081 GXV983079:GXX983081 HHR983079:HHT983081 HRN983079:HRP983081 IBJ983079:IBL983081 ILF983079:ILH983081 IVB983079:IVD983081 JEX983079:JEZ983081 JOT983079:JOV983081 JYP983079:JYR983081 KIL983079:KIN983081 KSH983079:KSJ983081 LCD983079:LCF983081 LLZ983079:LMB983081 LVV983079:LVX983081 MFR983079:MFT983081 MPN983079:MPP983081 MZJ983079:MZL983081 NJF983079:NJH983081 NTB983079:NTD983081 OCX983079:OCZ983081 OMT983079:OMV983081 OWP983079:OWR983081 PGL983079:PGN983081 PQH983079:PQJ983081 QAD983079:QAF983081 QJZ983079:QKB983081 QTV983079:QTX983081 RDR983079:RDT983081 RNN983079:RNP983081 RXJ983079:RXL983081 SHF983079:SHH983081 SRB983079:SRD983081 TAX983079:TAZ983081 TKT983079:TKV983081 TUP983079:TUR983081 UEL983079:UEN983081 UOH983079:UOJ983081 UYD983079:UYF983081 VHZ983079:VIB983081 VRV983079:VRX983081 WBR983079:WBT983081 WLN983079:WLP983081 WVJ983079:WVL983081 B109:D112 IX109:IZ112 ST109:SV112 ACP109:ACR112 AML109:AMN112 AWH109:AWJ112 BGD109:BGF112 BPZ109:BQB112 BZV109:BZX112 CJR109:CJT112 CTN109:CTP112 DDJ109:DDL112 DNF109:DNH112 DXB109:DXD112 EGX109:EGZ112 EQT109:EQV112 FAP109:FAR112 FKL109:FKN112 FUH109:FUJ112 GED109:GEF112 GNZ109:GOB112 GXV109:GXX112 HHR109:HHT112 HRN109:HRP112 IBJ109:IBL112 ILF109:ILH112 IVB109:IVD112 JEX109:JEZ112 JOT109:JOV112 JYP109:JYR112 KIL109:KIN112 KSH109:KSJ112 LCD109:LCF112 LLZ109:LMB112 LVV109:LVX112 MFR109:MFT112 MPN109:MPP112 MZJ109:MZL112 NJF109:NJH112 NTB109:NTD112 OCX109:OCZ112 OMT109:OMV112 OWP109:OWR112 PGL109:PGN112 PQH109:PQJ112 QAD109:QAF112 QJZ109:QKB112 QTV109:QTX112 RDR109:RDT112 RNN109:RNP112 RXJ109:RXL112 SHF109:SHH112 SRB109:SRD112 TAX109:TAZ112 TKT109:TKV112 TUP109:TUR112 UEL109:UEN112 UOH109:UOJ112 UYD109:UYF112 VHZ109:VIB112 VRV109:VRX112 WBR109:WBT112 WLN109:WLP112 WVJ109:WVL112 B65645:D65648 IX65645:IZ65648 ST65645:SV65648 ACP65645:ACR65648 AML65645:AMN65648 AWH65645:AWJ65648 BGD65645:BGF65648 BPZ65645:BQB65648 BZV65645:BZX65648 CJR65645:CJT65648 CTN65645:CTP65648 DDJ65645:DDL65648 DNF65645:DNH65648 DXB65645:DXD65648 EGX65645:EGZ65648 EQT65645:EQV65648 FAP65645:FAR65648 FKL65645:FKN65648 FUH65645:FUJ65648 GED65645:GEF65648 GNZ65645:GOB65648 GXV65645:GXX65648 HHR65645:HHT65648 HRN65645:HRP65648 IBJ65645:IBL65648 ILF65645:ILH65648 IVB65645:IVD65648 JEX65645:JEZ65648 JOT65645:JOV65648 JYP65645:JYR65648 KIL65645:KIN65648 KSH65645:KSJ65648 LCD65645:LCF65648 LLZ65645:LMB65648 LVV65645:LVX65648 MFR65645:MFT65648 MPN65645:MPP65648 MZJ65645:MZL65648 NJF65645:NJH65648 NTB65645:NTD65648 OCX65645:OCZ65648 OMT65645:OMV65648 OWP65645:OWR65648 PGL65645:PGN65648 PQH65645:PQJ65648 QAD65645:QAF65648 QJZ65645:QKB65648 QTV65645:QTX65648 RDR65645:RDT65648 RNN65645:RNP65648 RXJ65645:RXL65648 SHF65645:SHH65648 SRB65645:SRD65648 TAX65645:TAZ65648 TKT65645:TKV65648 TUP65645:TUR65648 UEL65645:UEN65648 UOH65645:UOJ65648 UYD65645:UYF65648 VHZ65645:VIB65648 VRV65645:VRX65648 WBR65645:WBT65648 WLN65645:WLP65648 WVJ65645:WVL65648 B131181:D131184 IX131181:IZ131184 ST131181:SV131184 ACP131181:ACR131184 AML131181:AMN131184 AWH131181:AWJ131184 BGD131181:BGF131184 BPZ131181:BQB131184 BZV131181:BZX131184 CJR131181:CJT131184 CTN131181:CTP131184 DDJ131181:DDL131184 DNF131181:DNH131184 DXB131181:DXD131184 EGX131181:EGZ131184 EQT131181:EQV131184 FAP131181:FAR131184 FKL131181:FKN131184 FUH131181:FUJ131184 GED131181:GEF131184 GNZ131181:GOB131184 GXV131181:GXX131184 HHR131181:HHT131184 HRN131181:HRP131184 IBJ131181:IBL131184 ILF131181:ILH131184 IVB131181:IVD131184 JEX131181:JEZ131184 JOT131181:JOV131184 JYP131181:JYR131184 KIL131181:KIN131184 KSH131181:KSJ131184 LCD131181:LCF131184 LLZ131181:LMB131184 LVV131181:LVX131184 MFR131181:MFT131184 MPN131181:MPP131184 MZJ131181:MZL131184 NJF131181:NJH131184 NTB131181:NTD131184 OCX131181:OCZ131184 OMT131181:OMV131184 OWP131181:OWR131184 PGL131181:PGN131184 PQH131181:PQJ131184 QAD131181:QAF131184 QJZ131181:QKB131184 QTV131181:QTX131184 RDR131181:RDT131184 RNN131181:RNP131184 RXJ131181:RXL131184 SHF131181:SHH131184 SRB131181:SRD131184 TAX131181:TAZ131184 TKT131181:TKV131184 TUP131181:TUR131184 UEL131181:UEN131184 UOH131181:UOJ131184 UYD131181:UYF131184 VHZ131181:VIB131184 VRV131181:VRX131184 WBR131181:WBT131184 WLN131181:WLP131184 WVJ131181:WVL131184 B196717:D196720 IX196717:IZ196720 ST196717:SV196720 ACP196717:ACR196720 AML196717:AMN196720 AWH196717:AWJ196720 BGD196717:BGF196720 BPZ196717:BQB196720 BZV196717:BZX196720 CJR196717:CJT196720 CTN196717:CTP196720 DDJ196717:DDL196720 DNF196717:DNH196720 DXB196717:DXD196720 EGX196717:EGZ196720 EQT196717:EQV196720 FAP196717:FAR196720 FKL196717:FKN196720 FUH196717:FUJ196720 GED196717:GEF196720 GNZ196717:GOB196720 GXV196717:GXX196720 HHR196717:HHT196720 HRN196717:HRP196720 IBJ196717:IBL196720 ILF196717:ILH196720 IVB196717:IVD196720 JEX196717:JEZ196720 JOT196717:JOV196720 JYP196717:JYR196720 KIL196717:KIN196720 KSH196717:KSJ196720 LCD196717:LCF196720 LLZ196717:LMB196720 LVV196717:LVX196720 MFR196717:MFT196720 MPN196717:MPP196720 MZJ196717:MZL196720 NJF196717:NJH196720 NTB196717:NTD196720 OCX196717:OCZ196720 OMT196717:OMV196720 OWP196717:OWR196720 PGL196717:PGN196720 PQH196717:PQJ196720 QAD196717:QAF196720 QJZ196717:QKB196720 QTV196717:QTX196720 RDR196717:RDT196720 RNN196717:RNP196720 RXJ196717:RXL196720 SHF196717:SHH196720 SRB196717:SRD196720 TAX196717:TAZ196720 TKT196717:TKV196720 TUP196717:TUR196720 UEL196717:UEN196720 UOH196717:UOJ196720 UYD196717:UYF196720 VHZ196717:VIB196720 VRV196717:VRX196720 WBR196717:WBT196720 WLN196717:WLP196720 WVJ196717:WVL196720 B262253:D262256 IX262253:IZ262256 ST262253:SV262256 ACP262253:ACR262256 AML262253:AMN262256 AWH262253:AWJ262256 BGD262253:BGF262256 BPZ262253:BQB262256 BZV262253:BZX262256 CJR262253:CJT262256 CTN262253:CTP262256 DDJ262253:DDL262256 DNF262253:DNH262256 DXB262253:DXD262256 EGX262253:EGZ262256 EQT262253:EQV262256 FAP262253:FAR262256 FKL262253:FKN262256 FUH262253:FUJ262256 GED262253:GEF262256 GNZ262253:GOB262256 GXV262253:GXX262256 HHR262253:HHT262256 HRN262253:HRP262256 IBJ262253:IBL262256 ILF262253:ILH262256 IVB262253:IVD262256 JEX262253:JEZ262256 JOT262253:JOV262256 JYP262253:JYR262256 KIL262253:KIN262256 KSH262253:KSJ262256 LCD262253:LCF262256 LLZ262253:LMB262256 LVV262253:LVX262256 MFR262253:MFT262256 MPN262253:MPP262256 MZJ262253:MZL262256 NJF262253:NJH262256 NTB262253:NTD262256 OCX262253:OCZ262256 OMT262253:OMV262256 OWP262253:OWR262256 PGL262253:PGN262256 PQH262253:PQJ262256 QAD262253:QAF262256 QJZ262253:QKB262256 QTV262253:QTX262256 RDR262253:RDT262256 RNN262253:RNP262256 RXJ262253:RXL262256 SHF262253:SHH262256 SRB262253:SRD262256 TAX262253:TAZ262256 TKT262253:TKV262256 TUP262253:TUR262256 UEL262253:UEN262256 UOH262253:UOJ262256 UYD262253:UYF262256 VHZ262253:VIB262256 VRV262253:VRX262256 WBR262253:WBT262256 WLN262253:WLP262256 WVJ262253:WVL262256 B327789:D327792 IX327789:IZ327792 ST327789:SV327792 ACP327789:ACR327792 AML327789:AMN327792 AWH327789:AWJ327792 BGD327789:BGF327792 BPZ327789:BQB327792 BZV327789:BZX327792 CJR327789:CJT327792 CTN327789:CTP327792 DDJ327789:DDL327792 DNF327789:DNH327792 DXB327789:DXD327792 EGX327789:EGZ327792 EQT327789:EQV327792 FAP327789:FAR327792 FKL327789:FKN327792 FUH327789:FUJ327792 GED327789:GEF327792 GNZ327789:GOB327792 GXV327789:GXX327792 HHR327789:HHT327792 HRN327789:HRP327792 IBJ327789:IBL327792 ILF327789:ILH327792 IVB327789:IVD327792 JEX327789:JEZ327792 JOT327789:JOV327792 JYP327789:JYR327792 KIL327789:KIN327792 KSH327789:KSJ327792 LCD327789:LCF327792 LLZ327789:LMB327792 LVV327789:LVX327792 MFR327789:MFT327792 MPN327789:MPP327792 MZJ327789:MZL327792 NJF327789:NJH327792 NTB327789:NTD327792 OCX327789:OCZ327792 OMT327789:OMV327792 OWP327789:OWR327792 PGL327789:PGN327792 PQH327789:PQJ327792 QAD327789:QAF327792 QJZ327789:QKB327792 QTV327789:QTX327792 RDR327789:RDT327792 RNN327789:RNP327792 RXJ327789:RXL327792 SHF327789:SHH327792 SRB327789:SRD327792 TAX327789:TAZ327792 TKT327789:TKV327792 TUP327789:TUR327792 UEL327789:UEN327792 UOH327789:UOJ327792 UYD327789:UYF327792 VHZ327789:VIB327792 VRV327789:VRX327792 WBR327789:WBT327792 WLN327789:WLP327792 WVJ327789:WVL327792 B393325:D393328 IX393325:IZ393328 ST393325:SV393328 ACP393325:ACR393328 AML393325:AMN393328 AWH393325:AWJ393328 BGD393325:BGF393328 BPZ393325:BQB393328 BZV393325:BZX393328 CJR393325:CJT393328 CTN393325:CTP393328 DDJ393325:DDL393328 DNF393325:DNH393328 DXB393325:DXD393328 EGX393325:EGZ393328 EQT393325:EQV393328 FAP393325:FAR393328 FKL393325:FKN393328 FUH393325:FUJ393328 GED393325:GEF393328 GNZ393325:GOB393328 GXV393325:GXX393328 HHR393325:HHT393328 HRN393325:HRP393328 IBJ393325:IBL393328 ILF393325:ILH393328 IVB393325:IVD393328 JEX393325:JEZ393328 JOT393325:JOV393328 JYP393325:JYR393328 KIL393325:KIN393328 KSH393325:KSJ393328 LCD393325:LCF393328 LLZ393325:LMB393328 LVV393325:LVX393328 MFR393325:MFT393328 MPN393325:MPP393328 MZJ393325:MZL393328 NJF393325:NJH393328 NTB393325:NTD393328 OCX393325:OCZ393328 OMT393325:OMV393328 OWP393325:OWR393328 PGL393325:PGN393328 PQH393325:PQJ393328 QAD393325:QAF393328 QJZ393325:QKB393328 QTV393325:QTX393328 RDR393325:RDT393328 RNN393325:RNP393328 RXJ393325:RXL393328 SHF393325:SHH393328 SRB393325:SRD393328 TAX393325:TAZ393328 TKT393325:TKV393328 TUP393325:TUR393328 UEL393325:UEN393328 UOH393325:UOJ393328 UYD393325:UYF393328 VHZ393325:VIB393328 VRV393325:VRX393328 WBR393325:WBT393328 WLN393325:WLP393328 WVJ393325:WVL393328 B458861:D458864 IX458861:IZ458864 ST458861:SV458864 ACP458861:ACR458864 AML458861:AMN458864 AWH458861:AWJ458864 BGD458861:BGF458864 BPZ458861:BQB458864 BZV458861:BZX458864 CJR458861:CJT458864 CTN458861:CTP458864 DDJ458861:DDL458864 DNF458861:DNH458864 DXB458861:DXD458864 EGX458861:EGZ458864 EQT458861:EQV458864 FAP458861:FAR458864 FKL458861:FKN458864 FUH458861:FUJ458864 GED458861:GEF458864 GNZ458861:GOB458864 GXV458861:GXX458864 HHR458861:HHT458864 HRN458861:HRP458864 IBJ458861:IBL458864 ILF458861:ILH458864 IVB458861:IVD458864 JEX458861:JEZ458864 JOT458861:JOV458864 JYP458861:JYR458864 KIL458861:KIN458864 KSH458861:KSJ458864 LCD458861:LCF458864 LLZ458861:LMB458864 LVV458861:LVX458864 MFR458861:MFT458864 MPN458861:MPP458864 MZJ458861:MZL458864 NJF458861:NJH458864 NTB458861:NTD458864 OCX458861:OCZ458864 OMT458861:OMV458864 OWP458861:OWR458864 PGL458861:PGN458864 PQH458861:PQJ458864 QAD458861:QAF458864 QJZ458861:QKB458864 QTV458861:QTX458864 RDR458861:RDT458864 RNN458861:RNP458864 RXJ458861:RXL458864 SHF458861:SHH458864 SRB458861:SRD458864 TAX458861:TAZ458864 TKT458861:TKV458864 TUP458861:TUR458864 UEL458861:UEN458864 UOH458861:UOJ458864 UYD458861:UYF458864 VHZ458861:VIB458864 VRV458861:VRX458864 WBR458861:WBT458864 WLN458861:WLP458864 WVJ458861:WVL458864 B524397:D524400 IX524397:IZ524400 ST524397:SV524400 ACP524397:ACR524400 AML524397:AMN524400 AWH524397:AWJ524400 BGD524397:BGF524400 BPZ524397:BQB524400 BZV524397:BZX524400 CJR524397:CJT524400 CTN524397:CTP524400 DDJ524397:DDL524400 DNF524397:DNH524400 DXB524397:DXD524400 EGX524397:EGZ524400 EQT524397:EQV524400 FAP524397:FAR524400 FKL524397:FKN524400 FUH524397:FUJ524400 GED524397:GEF524400 GNZ524397:GOB524400 GXV524397:GXX524400 HHR524397:HHT524400 HRN524397:HRP524400 IBJ524397:IBL524400 ILF524397:ILH524400 IVB524397:IVD524400 JEX524397:JEZ524400 JOT524397:JOV524400 JYP524397:JYR524400 KIL524397:KIN524400 KSH524397:KSJ524400 LCD524397:LCF524400 LLZ524397:LMB524400 LVV524397:LVX524400 MFR524397:MFT524400 MPN524397:MPP524400 MZJ524397:MZL524400 NJF524397:NJH524400 NTB524397:NTD524400 OCX524397:OCZ524400 OMT524397:OMV524400 OWP524397:OWR524400 PGL524397:PGN524400 PQH524397:PQJ524400 QAD524397:QAF524400 QJZ524397:QKB524400 QTV524397:QTX524400 RDR524397:RDT524400 RNN524397:RNP524400 RXJ524397:RXL524400 SHF524397:SHH524400 SRB524397:SRD524400 TAX524397:TAZ524400 TKT524397:TKV524400 TUP524397:TUR524400 UEL524397:UEN524400 UOH524397:UOJ524400 UYD524397:UYF524400 VHZ524397:VIB524400 VRV524397:VRX524400 WBR524397:WBT524400 WLN524397:WLP524400 WVJ524397:WVL524400 B589933:D589936 IX589933:IZ589936 ST589933:SV589936 ACP589933:ACR589936 AML589933:AMN589936 AWH589933:AWJ589936 BGD589933:BGF589936 BPZ589933:BQB589936 BZV589933:BZX589936 CJR589933:CJT589936 CTN589933:CTP589936 DDJ589933:DDL589936 DNF589933:DNH589936 DXB589933:DXD589936 EGX589933:EGZ589936 EQT589933:EQV589936 FAP589933:FAR589936 FKL589933:FKN589936 FUH589933:FUJ589936 GED589933:GEF589936 GNZ589933:GOB589936 GXV589933:GXX589936 HHR589933:HHT589936 HRN589933:HRP589936 IBJ589933:IBL589936 ILF589933:ILH589936 IVB589933:IVD589936 JEX589933:JEZ589936 JOT589933:JOV589936 JYP589933:JYR589936 KIL589933:KIN589936 KSH589933:KSJ589936 LCD589933:LCF589936 LLZ589933:LMB589936 LVV589933:LVX589936 MFR589933:MFT589936 MPN589933:MPP589936 MZJ589933:MZL589936 NJF589933:NJH589936 NTB589933:NTD589936 OCX589933:OCZ589936 OMT589933:OMV589936 OWP589933:OWR589936 PGL589933:PGN589936 PQH589933:PQJ589936 QAD589933:QAF589936 QJZ589933:QKB589936 QTV589933:QTX589936 RDR589933:RDT589936 RNN589933:RNP589936 RXJ589933:RXL589936 SHF589933:SHH589936 SRB589933:SRD589936 TAX589933:TAZ589936 TKT589933:TKV589936 TUP589933:TUR589936 UEL589933:UEN589936 UOH589933:UOJ589936 UYD589933:UYF589936 VHZ589933:VIB589936 VRV589933:VRX589936 WBR589933:WBT589936 WLN589933:WLP589936 WVJ589933:WVL589936 B655469:D655472 IX655469:IZ655472 ST655469:SV655472 ACP655469:ACR655472 AML655469:AMN655472 AWH655469:AWJ655472 BGD655469:BGF655472 BPZ655469:BQB655472 BZV655469:BZX655472 CJR655469:CJT655472 CTN655469:CTP655472 DDJ655469:DDL655472 DNF655469:DNH655472 DXB655469:DXD655472 EGX655469:EGZ655472 EQT655469:EQV655472 FAP655469:FAR655472 FKL655469:FKN655472 FUH655469:FUJ655472 GED655469:GEF655472 GNZ655469:GOB655472 GXV655469:GXX655472 HHR655469:HHT655472 HRN655469:HRP655472 IBJ655469:IBL655472 ILF655469:ILH655472 IVB655469:IVD655472 JEX655469:JEZ655472 JOT655469:JOV655472 JYP655469:JYR655472 KIL655469:KIN655472 KSH655469:KSJ655472 LCD655469:LCF655472 LLZ655469:LMB655472 LVV655469:LVX655472 MFR655469:MFT655472 MPN655469:MPP655472 MZJ655469:MZL655472 NJF655469:NJH655472 NTB655469:NTD655472 OCX655469:OCZ655472 OMT655469:OMV655472 OWP655469:OWR655472 PGL655469:PGN655472 PQH655469:PQJ655472 QAD655469:QAF655472 QJZ655469:QKB655472 QTV655469:QTX655472 RDR655469:RDT655472 RNN655469:RNP655472 RXJ655469:RXL655472 SHF655469:SHH655472 SRB655469:SRD655472 TAX655469:TAZ655472 TKT655469:TKV655472 TUP655469:TUR655472 UEL655469:UEN655472 UOH655469:UOJ655472 UYD655469:UYF655472 VHZ655469:VIB655472 VRV655469:VRX655472 WBR655469:WBT655472 WLN655469:WLP655472 WVJ655469:WVL655472 B721005:D721008 IX721005:IZ721008 ST721005:SV721008 ACP721005:ACR721008 AML721005:AMN721008 AWH721005:AWJ721008 BGD721005:BGF721008 BPZ721005:BQB721008 BZV721005:BZX721008 CJR721005:CJT721008 CTN721005:CTP721008 DDJ721005:DDL721008 DNF721005:DNH721008 DXB721005:DXD721008 EGX721005:EGZ721008 EQT721005:EQV721008 FAP721005:FAR721008 FKL721005:FKN721008 FUH721005:FUJ721008 GED721005:GEF721008 GNZ721005:GOB721008 GXV721005:GXX721008 HHR721005:HHT721008 HRN721005:HRP721008 IBJ721005:IBL721008 ILF721005:ILH721008 IVB721005:IVD721008 JEX721005:JEZ721008 JOT721005:JOV721008 JYP721005:JYR721008 KIL721005:KIN721008 KSH721005:KSJ721008 LCD721005:LCF721008 LLZ721005:LMB721008 LVV721005:LVX721008 MFR721005:MFT721008 MPN721005:MPP721008 MZJ721005:MZL721008 NJF721005:NJH721008 NTB721005:NTD721008 OCX721005:OCZ721008 OMT721005:OMV721008 OWP721005:OWR721008 PGL721005:PGN721008 PQH721005:PQJ721008 QAD721005:QAF721008 QJZ721005:QKB721008 QTV721005:QTX721008 RDR721005:RDT721008 RNN721005:RNP721008 RXJ721005:RXL721008 SHF721005:SHH721008 SRB721005:SRD721008 TAX721005:TAZ721008 TKT721005:TKV721008 TUP721005:TUR721008 UEL721005:UEN721008 UOH721005:UOJ721008 UYD721005:UYF721008 VHZ721005:VIB721008 VRV721005:VRX721008 WBR721005:WBT721008 WLN721005:WLP721008 WVJ721005:WVL721008 B786541:D786544 IX786541:IZ786544 ST786541:SV786544 ACP786541:ACR786544 AML786541:AMN786544 AWH786541:AWJ786544 BGD786541:BGF786544 BPZ786541:BQB786544 BZV786541:BZX786544 CJR786541:CJT786544 CTN786541:CTP786544 DDJ786541:DDL786544 DNF786541:DNH786544 DXB786541:DXD786544 EGX786541:EGZ786544 EQT786541:EQV786544 FAP786541:FAR786544 FKL786541:FKN786544 FUH786541:FUJ786544 GED786541:GEF786544 GNZ786541:GOB786544 GXV786541:GXX786544 HHR786541:HHT786544 HRN786541:HRP786544 IBJ786541:IBL786544 ILF786541:ILH786544 IVB786541:IVD786544 JEX786541:JEZ786544 JOT786541:JOV786544 JYP786541:JYR786544 KIL786541:KIN786544 KSH786541:KSJ786544 LCD786541:LCF786544 LLZ786541:LMB786544 LVV786541:LVX786544 MFR786541:MFT786544 MPN786541:MPP786544 MZJ786541:MZL786544 NJF786541:NJH786544 NTB786541:NTD786544 OCX786541:OCZ786544 OMT786541:OMV786544 OWP786541:OWR786544 PGL786541:PGN786544 PQH786541:PQJ786544 QAD786541:QAF786544 QJZ786541:QKB786544 QTV786541:QTX786544 RDR786541:RDT786544 RNN786541:RNP786544 RXJ786541:RXL786544 SHF786541:SHH786544 SRB786541:SRD786544 TAX786541:TAZ786544 TKT786541:TKV786544 TUP786541:TUR786544 UEL786541:UEN786544 UOH786541:UOJ786544 UYD786541:UYF786544 VHZ786541:VIB786544 VRV786541:VRX786544 WBR786541:WBT786544 WLN786541:WLP786544 WVJ786541:WVL786544 B852077:D852080 IX852077:IZ852080 ST852077:SV852080 ACP852077:ACR852080 AML852077:AMN852080 AWH852077:AWJ852080 BGD852077:BGF852080 BPZ852077:BQB852080 BZV852077:BZX852080 CJR852077:CJT852080 CTN852077:CTP852080 DDJ852077:DDL852080 DNF852077:DNH852080 DXB852077:DXD852080 EGX852077:EGZ852080 EQT852077:EQV852080 FAP852077:FAR852080 FKL852077:FKN852080 FUH852077:FUJ852080 GED852077:GEF852080 GNZ852077:GOB852080 GXV852077:GXX852080 HHR852077:HHT852080 HRN852077:HRP852080 IBJ852077:IBL852080 ILF852077:ILH852080 IVB852077:IVD852080 JEX852077:JEZ852080 JOT852077:JOV852080 JYP852077:JYR852080 KIL852077:KIN852080 KSH852077:KSJ852080 LCD852077:LCF852080 LLZ852077:LMB852080 LVV852077:LVX852080 MFR852077:MFT852080 MPN852077:MPP852080 MZJ852077:MZL852080 NJF852077:NJH852080 NTB852077:NTD852080 OCX852077:OCZ852080 OMT852077:OMV852080 OWP852077:OWR852080 PGL852077:PGN852080 PQH852077:PQJ852080 QAD852077:QAF852080 QJZ852077:QKB852080 QTV852077:QTX852080 RDR852077:RDT852080 RNN852077:RNP852080 RXJ852077:RXL852080 SHF852077:SHH852080 SRB852077:SRD852080 TAX852077:TAZ852080 TKT852077:TKV852080 TUP852077:TUR852080 UEL852077:UEN852080 UOH852077:UOJ852080 UYD852077:UYF852080 VHZ852077:VIB852080 VRV852077:VRX852080 WBR852077:WBT852080 WLN852077:WLP852080 WVJ852077:WVL852080 B917613:D917616 IX917613:IZ917616 ST917613:SV917616 ACP917613:ACR917616 AML917613:AMN917616 AWH917613:AWJ917616 BGD917613:BGF917616 BPZ917613:BQB917616 BZV917613:BZX917616 CJR917613:CJT917616 CTN917613:CTP917616 DDJ917613:DDL917616 DNF917613:DNH917616 DXB917613:DXD917616 EGX917613:EGZ917616 EQT917613:EQV917616 FAP917613:FAR917616 FKL917613:FKN917616 FUH917613:FUJ917616 GED917613:GEF917616 GNZ917613:GOB917616 GXV917613:GXX917616 HHR917613:HHT917616 HRN917613:HRP917616 IBJ917613:IBL917616 ILF917613:ILH917616 IVB917613:IVD917616 JEX917613:JEZ917616 JOT917613:JOV917616 JYP917613:JYR917616 KIL917613:KIN917616 KSH917613:KSJ917616 LCD917613:LCF917616 LLZ917613:LMB917616 LVV917613:LVX917616 MFR917613:MFT917616 MPN917613:MPP917616 MZJ917613:MZL917616 NJF917613:NJH917616 NTB917613:NTD917616 OCX917613:OCZ917616 OMT917613:OMV917616 OWP917613:OWR917616 PGL917613:PGN917616 PQH917613:PQJ917616 QAD917613:QAF917616 QJZ917613:QKB917616 QTV917613:QTX917616 RDR917613:RDT917616 RNN917613:RNP917616 RXJ917613:RXL917616 SHF917613:SHH917616 SRB917613:SRD917616 TAX917613:TAZ917616 TKT917613:TKV917616 TUP917613:TUR917616 UEL917613:UEN917616 UOH917613:UOJ917616 UYD917613:UYF917616 VHZ917613:VIB917616 VRV917613:VRX917616 WBR917613:WBT917616 WLN917613:WLP917616 WVJ917613:WVL917616 B983149:D983152 IX983149:IZ983152 ST983149:SV983152 ACP983149:ACR983152 AML983149:AMN983152 AWH983149:AWJ983152 BGD983149:BGF983152 BPZ983149:BQB983152 BZV983149:BZX983152 CJR983149:CJT983152 CTN983149:CTP983152 DDJ983149:DDL983152 DNF983149:DNH983152 DXB983149:DXD983152 EGX983149:EGZ983152 EQT983149:EQV983152 FAP983149:FAR983152 FKL983149:FKN983152 FUH983149:FUJ983152 GED983149:GEF983152 GNZ983149:GOB983152 GXV983149:GXX983152 HHR983149:HHT983152 HRN983149:HRP983152 IBJ983149:IBL983152 ILF983149:ILH983152 IVB983149:IVD983152 JEX983149:JEZ983152 JOT983149:JOV983152 JYP983149:JYR983152 KIL983149:KIN983152 KSH983149:KSJ983152 LCD983149:LCF983152 LLZ983149:LMB983152 LVV983149:LVX983152 MFR983149:MFT983152 MPN983149:MPP983152 MZJ983149:MZL983152 NJF983149:NJH983152 NTB983149:NTD983152 OCX983149:OCZ983152 OMT983149:OMV983152 OWP983149:OWR983152 PGL983149:PGN983152 PQH983149:PQJ983152 QAD983149:QAF983152 QJZ983149:QKB983152 QTV983149:QTX983152 RDR983149:RDT983152 RNN983149:RNP983152 RXJ983149:RXL983152 SHF983149:SHH983152 SRB983149:SRD983152 TAX983149:TAZ983152 TKT983149:TKV983152 TUP983149:TUR983152 UEL983149:UEN983152 UOH983149:UOJ983152 UYD983149:UYF983152 VHZ983149:VIB983152 VRV983149:VRX983152 WBR983149:WBT983152 WLN983149:WLP983152 WVJ983149:WVL983152" xr:uid="{00000000-0002-0000-0000-000005000000}">
      <formula1>$T$31:$T$37</formula1>
    </dataValidation>
    <dataValidation imeMode="off" allowBlank="1" showInputMessage="1" showErrorMessage="1" promptTitle="記録入力" prompt="選手の最高記録を半角数字で入力してください。_x000a_例)4.56.70" sqref="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xr:uid="{00000000-0002-0000-0000-000006000000}"/>
    <dataValidation imeMode="off" allowBlank="1" showInputMessage="1" showErrorMessage="1" promptTitle="記録入力" prompt="選手の最高記録を半角数字で入力してください。_x000a_例) 4.52.34" 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00000000-0002-0000-0000-000007000000}"/>
    <dataValidation type="list" allowBlank="1" showInputMessage="1" showErrorMessage="1" promptTitle="引率者の特例" prompt="▼をクリックし引率者の特例の有・無入力しなさい。" sqref="L51:M51 JH51:JI51 TD51:TE51 ACZ51:ADA51 AMV51:AMW51 AWR51:AWS51 BGN51:BGO51 BQJ51:BQK51 CAF51:CAG51 CKB51:CKC51 CTX51:CTY51 DDT51:DDU51 DNP51:DNQ51 DXL51:DXM51 EHH51:EHI51 ERD51:ERE51 FAZ51:FBA51 FKV51:FKW51 FUR51:FUS51 GEN51:GEO51 GOJ51:GOK51 GYF51:GYG51 HIB51:HIC51 HRX51:HRY51 IBT51:IBU51 ILP51:ILQ51 IVL51:IVM51 JFH51:JFI51 JPD51:JPE51 JYZ51:JZA51 KIV51:KIW51 KSR51:KSS51 LCN51:LCO51 LMJ51:LMK51 LWF51:LWG51 MGB51:MGC51 MPX51:MPY51 MZT51:MZU51 NJP51:NJQ51 NTL51:NTM51 ODH51:ODI51 OND51:ONE51 OWZ51:OXA51 PGV51:PGW51 PQR51:PQS51 QAN51:QAO51 QKJ51:QKK51 QUF51:QUG51 REB51:REC51 RNX51:RNY51 RXT51:RXU51 SHP51:SHQ51 SRL51:SRM51 TBH51:TBI51 TLD51:TLE51 TUZ51:TVA51 UEV51:UEW51 UOR51:UOS51 UYN51:UYO51 VIJ51:VIK51 VSF51:VSG51 WCB51:WCC51 WLX51:WLY51 WVT51:WVU51 L65587:M65587 JH65587:JI65587 TD65587:TE65587 ACZ65587:ADA65587 AMV65587:AMW65587 AWR65587:AWS65587 BGN65587:BGO65587 BQJ65587:BQK65587 CAF65587:CAG65587 CKB65587:CKC65587 CTX65587:CTY65587 DDT65587:DDU65587 DNP65587:DNQ65587 DXL65587:DXM65587 EHH65587:EHI65587 ERD65587:ERE65587 FAZ65587:FBA65587 FKV65587:FKW65587 FUR65587:FUS65587 GEN65587:GEO65587 GOJ65587:GOK65587 GYF65587:GYG65587 HIB65587:HIC65587 HRX65587:HRY65587 IBT65587:IBU65587 ILP65587:ILQ65587 IVL65587:IVM65587 JFH65587:JFI65587 JPD65587:JPE65587 JYZ65587:JZA65587 KIV65587:KIW65587 KSR65587:KSS65587 LCN65587:LCO65587 LMJ65587:LMK65587 LWF65587:LWG65587 MGB65587:MGC65587 MPX65587:MPY65587 MZT65587:MZU65587 NJP65587:NJQ65587 NTL65587:NTM65587 ODH65587:ODI65587 OND65587:ONE65587 OWZ65587:OXA65587 PGV65587:PGW65587 PQR65587:PQS65587 QAN65587:QAO65587 QKJ65587:QKK65587 QUF65587:QUG65587 REB65587:REC65587 RNX65587:RNY65587 RXT65587:RXU65587 SHP65587:SHQ65587 SRL65587:SRM65587 TBH65587:TBI65587 TLD65587:TLE65587 TUZ65587:TVA65587 UEV65587:UEW65587 UOR65587:UOS65587 UYN65587:UYO65587 VIJ65587:VIK65587 VSF65587:VSG65587 WCB65587:WCC65587 WLX65587:WLY65587 WVT65587:WVU65587 L131123:M131123 JH131123:JI131123 TD131123:TE131123 ACZ131123:ADA131123 AMV131123:AMW131123 AWR131123:AWS131123 BGN131123:BGO131123 BQJ131123:BQK131123 CAF131123:CAG131123 CKB131123:CKC131123 CTX131123:CTY131123 DDT131123:DDU131123 DNP131123:DNQ131123 DXL131123:DXM131123 EHH131123:EHI131123 ERD131123:ERE131123 FAZ131123:FBA131123 FKV131123:FKW131123 FUR131123:FUS131123 GEN131123:GEO131123 GOJ131123:GOK131123 GYF131123:GYG131123 HIB131123:HIC131123 HRX131123:HRY131123 IBT131123:IBU131123 ILP131123:ILQ131123 IVL131123:IVM131123 JFH131123:JFI131123 JPD131123:JPE131123 JYZ131123:JZA131123 KIV131123:KIW131123 KSR131123:KSS131123 LCN131123:LCO131123 LMJ131123:LMK131123 LWF131123:LWG131123 MGB131123:MGC131123 MPX131123:MPY131123 MZT131123:MZU131123 NJP131123:NJQ131123 NTL131123:NTM131123 ODH131123:ODI131123 OND131123:ONE131123 OWZ131123:OXA131123 PGV131123:PGW131123 PQR131123:PQS131123 QAN131123:QAO131123 QKJ131123:QKK131123 QUF131123:QUG131123 REB131123:REC131123 RNX131123:RNY131123 RXT131123:RXU131123 SHP131123:SHQ131123 SRL131123:SRM131123 TBH131123:TBI131123 TLD131123:TLE131123 TUZ131123:TVA131123 UEV131123:UEW131123 UOR131123:UOS131123 UYN131123:UYO131123 VIJ131123:VIK131123 VSF131123:VSG131123 WCB131123:WCC131123 WLX131123:WLY131123 WVT131123:WVU131123 L196659:M196659 JH196659:JI196659 TD196659:TE196659 ACZ196659:ADA196659 AMV196659:AMW196659 AWR196659:AWS196659 BGN196659:BGO196659 BQJ196659:BQK196659 CAF196659:CAG196659 CKB196659:CKC196659 CTX196659:CTY196659 DDT196659:DDU196659 DNP196659:DNQ196659 DXL196659:DXM196659 EHH196659:EHI196659 ERD196659:ERE196659 FAZ196659:FBA196659 FKV196659:FKW196659 FUR196659:FUS196659 GEN196659:GEO196659 GOJ196659:GOK196659 GYF196659:GYG196659 HIB196659:HIC196659 HRX196659:HRY196659 IBT196659:IBU196659 ILP196659:ILQ196659 IVL196659:IVM196659 JFH196659:JFI196659 JPD196659:JPE196659 JYZ196659:JZA196659 KIV196659:KIW196659 KSR196659:KSS196659 LCN196659:LCO196659 LMJ196659:LMK196659 LWF196659:LWG196659 MGB196659:MGC196659 MPX196659:MPY196659 MZT196659:MZU196659 NJP196659:NJQ196659 NTL196659:NTM196659 ODH196659:ODI196659 OND196659:ONE196659 OWZ196659:OXA196659 PGV196659:PGW196659 PQR196659:PQS196659 QAN196659:QAO196659 QKJ196659:QKK196659 QUF196659:QUG196659 REB196659:REC196659 RNX196659:RNY196659 RXT196659:RXU196659 SHP196659:SHQ196659 SRL196659:SRM196659 TBH196659:TBI196659 TLD196659:TLE196659 TUZ196659:TVA196659 UEV196659:UEW196659 UOR196659:UOS196659 UYN196659:UYO196659 VIJ196659:VIK196659 VSF196659:VSG196659 WCB196659:WCC196659 WLX196659:WLY196659 WVT196659:WVU196659 L262195:M262195 JH262195:JI262195 TD262195:TE262195 ACZ262195:ADA262195 AMV262195:AMW262195 AWR262195:AWS262195 BGN262195:BGO262195 BQJ262195:BQK262195 CAF262195:CAG262195 CKB262195:CKC262195 CTX262195:CTY262195 DDT262195:DDU262195 DNP262195:DNQ262195 DXL262195:DXM262195 EHH262195:EHI262195 ERD262195:ERE262195 FAZ262195:FBA262195 FKV262195:FKW262195 FUR262195:FUS262195 GEN262195:GEO262195 GOJ262195:GOK262195 GYF262195:GYG262195 HIB262195:HIC262195 HRX262195:HRY262195 IBT262195:IBU262195 ILP262195:ILQ262195 IVL262195:IVM262195 JFH262195:JFI262195 JPD262195:JPE262195 JYZ262195:JZA262195 KIV262195:KIW262195 KSR262195:KSS262195 LCN262195:LCO262195 LMJ262195:LMK262195 LWF262195:LWG262195 MGB262195:MGC262195 MPX262195:MPY262195 MZT262195:MZU262195 NJP262195:NJQ262195 NTL262195:NTM262195 ODH262195:ODI262195 OND262195:ONE262195 OWZ262195:OXA262195 PGV262195:PGW262195 PQR262195:PQS262195 QAN262195:QAO262195 QKJ262195:QKK262195 QUF262195:QUG262195 REB262195:REC262195 RNX262195:RNY262195 RXT262195:RXU262195 SHP262195:SHQ262195 SRL262195:SRM262195 TBH262195:TBI262195 TLD262195:TLE262195 TUZ262195:TVA262195 UEV262195:UEW262195 UOR262195:UOS262195 UYN262195:UYO262195 VIJ262195:VIK262195 VSF262195:VSG262195 WCB262195:WCC262195 WLX262195:WLY262195 WVT262195:WVU262195 L327731:M327731 JH327731:JI327731 TD327731:TE327731 ACZ327731:ADA327731 AMV327731:AMW327731 AWR327731:AWS327731 BGN327731:BGO327731 BQJ327731:BQK327731 CAF327731:CAG327731 CKB327731:CKC327731 CTX327731:CTY327731 DDT327731:DDU327731 DNP327731:DNQ327731 DXL327731:DXM327731 EHH327731:EHI327731 ERD327731:ERE327731 FAZ327731:FBA327731 FKV327731:FKW327731 FUR327731:FUS327731 GEN327731:GEO327731 GOJ327731:GOK327731 GYF327731:GYG327731 HIB327731:HIC327731 HRX327731:HRY327731 IBT327731:IBU327731 ILP327731:ILQ327731 IVL327731:IVM327731 JFH327731:JFI327731 JPD327731:JPE327731 JYZ327731:JZA327731 KIV327731:KIW327731 KSR327731:KSS327731 LCN327731:LCO327731 LMJ327731:LMK327731 LWF327731:LWG327731 MGB327731:MGC327731 MPX327731:MPY327731 MZT327731:MZU327731 NJP327731:NJQ327731 NTL327731:NTM327731 ODH327731:ODI327731 OND327731:ONE327731 OWZ327731:OXA327731 PGV327731:PGW327731 PQR327731:PQS327731 QAN327731:QAO327731 QKJ327731:QKK327731 QUF327731:QUG327731 REB327731:REC327731 RNX327731:RNY327731 RXT327731:RXU327731 SHP327731:SHQ327731 SRL327731:SRM327731 TBH327731:TBI327731 TLD327731:TLE327731 TUZ327731:TVA327731 UEV327731:UEW327731 UOR327731:UOS327731 UYN327731:UYO327731 VIJ327731:VIK327731 VSF327731:VSG327731 WCB327731:WCC327731 WLX327731:WLY327731 WVT327731:WVU327731 L393267:M393267 JH393267:JI393267 TD393267:TE393267 ACZ393267:ADA393267 AMV393267:AMW393267 AWR393267:AWS393267 BGN393267:BGO393267 BQJ393267:BQK393267 CAF393267:CAG393267 CKB393267:CKC393267 CTX393267:CTY393267 DDT393267:DDU393267 DNP393267:DNQ393267 DXL393267:DXM393267 EHH393267:EHI393267 ERD393267:ERE393267 FAZ393267:FBA393267 FKV393267:FKW393267 FUR393267:FUS393267 GEN393267:GEO393267 GOJ393267:GOK393267 GYF393267:GYG393267 HIB393267:HIC393267 HRX393267:HRY393267 IBT393267:IBU393267 ILP393267:ILQ393267 IVL393267:IVM393267 JFH393267:JFI393267 JPD393267:JPE393267 JYZ393267:JZA393267 KIV393267:KIW393267 KSR393267:KSS393267 LCN393267:LCO393267 LMJ393267:LMK393267 LWF393267:LWG393267 MGB393267:MGC393267 MPX393267:MPY393267 MZT393267:MZU393267 NJP393267:NJQ393267 NTL393267:NTM393267 ODH393267:ODI393267 OND393267:ONE393267 OWZ393267:OXA393267 PGV393267:PGW393267 PQR393267:PQS393267 QAN393267:QAO393267 QKJ393267:QKK393267 QUF393267:QUG393267 REB393267:REC393267 RNX393267:RNY393267 RXT393267:RXU393267 SHP393267:SHQ393267 SRL393267:SRM393267 TBH393267:TBI393267 TLD393267:TLE393267 TUZ393267:TVA393267 UEV393267:UEW393267 UOR393267:UOS393267 UYN393267:UYO393267 VIJ393267:VIK393267 VSF393267:VSG393267 WCB393267:WCC393267 WLX393267:WLY393267 WVT393267:WVU393267 L458803:M458803 JH458803:JI458803 TD458803:TE458803 ACZ458803:ADA458803 AMV458803:AMW458803 AWR458803:AWS458803 BGN458803:BGO458803 BQJ458803:BQK458803 CAF458803:CAG458803 CKB458803:CKC458803 CTX458803:CTY458803 DDT458803:DDU458803 DNP458803:DNQ458803 DXL458803:DXM458803 EHH458803:EHI458803 ERD458803:ERE458803 FAZ458803:FBA458803 FKV458803:FKW458803 FUR458803:FUS458803 GEN458803:GEO458803 GOJ458803:GOK458803 GYF458803:GYG458803 HIB458803:HIC458803 HRX458803:HRY458803 IBT458803:IBU458803 ILP458803:ILQ458803 IVL458803:IVM458803 JFH458803:JFI458803 JPD458803:JPE458803 JYZ458803:JZA458803 KIV458803:KIW458803 KSR458803:KSS458803 LCN458803:LCO458803 LMJ458803:LMK458803 LWF458803:LWG458803 MGB458803:MGC458803 MPX458803:MPY458803 MZT458803:MZU458803 NJP458803:NJQ458803 NTL458803:NTM458803 ODH458803:ODI458803 OND458803:ONE458803 OWZ458803:OXA458803 PGV458803:PGW458803 PQR458803:PQS458803 QAN458803:QAO458803 QKJ458803:QKK458803 QUF458803:QUG458803 REB458803:REC458803 RNX458803:RNY458803 RXT458803:RXU458803 SHP458803:SHQ458803 SRL458803:SRM458803 TBH458803:TBI458803 TLD458803:TLE458803 TUZ458803:TVA458803 UEV458803:UEW458803 UOR458803:UOS458803 UYN458803:UYO458803 VIJ458803:VIK458803 VSF458803:VSG458803 WCB458803:WCC458803 WLX458803:WLY458803 WVT458803:WVU458803 L524339:M524339 JH524339:JI524339 TD524339:TE524339 ACZ524339:ADA524339 AMV524339:AMW524339 AWR524339:AWS524339 BGN524339:BGO524339 BQJ524339:BQK524339 CAF524339:CAG524339 CKB524339:CKC524339 CTX524339:CTY524339 DDT524339:DDU524339 DNP524339:DNQ524339 DXL524339:DXM524339 EHH524339:EHI524339 ERD524339:ERE524339 FAZ524339:FBA524339 FKV524339:FKW524339 FUR524339:FUS524339 GEN524339:GEO524339 GOJ524339:GOK524339 GYF524339:GYG524339 HIB524339:HIC524339 HRX524339:HRY524339 IBT524339:IBU524339 ILP524339:ILQ524339 IVL524339:IVM524339 JFH524339:JFI524339 JPD524339:JPE524339 JYZ524339:JZA524339 KIV524339:KIW524339 KSR524339:KSS524339 LCN524339:LCO524339 LMJ524339:LMK524339 LWF524339:LWG524339 MGB524339:MGC524339 MPX524339:MPY524339 MZT524339:MZU524339 NJP524339:NJQ524339 NTL524339:NTM524339 ODH524339:ODI524339 OND524339:ONE524339 OWZ524339:OXA524339 PGV524339:PGW524339 PQR524339:PQS524339 QAN524339:QAO524339 QKJ524339:QKK524339 QUF524339:QUG524339 REB524339:REC524339 RNX524339:RNY524339 RXT524339:RXU524339 SHP524339:SHQ524339 SRL524339:SRM524339 TBH524339:TBI524339 TLD524339:TLE524339 TUZ524339:TVA524339 UEV524339:UEW524339 UOR524339:UOS524339 UYN524339:UYO524339 VIJ524339:VIK524339 VSF524339:VSG524339 WCB524339:WCC524339 WLX524339:WLY524339 WVT524339:WVU524339 L589875:M589875 JH589875:JI589875 TD589875:TE589875 ACZ589875:ADA589875 AMV589875:AMW589875 AWR589875:AWS589875 BGN589875:BGO589875 BQJ589875:BQK589875 CAF589875:CAG589875 CKB589875:CKC589875 CTX589875:CTY589875 DDT589875:DDU589875 DNP589875:DNQ589875 DXL589875:DXM589875 EHH589875:EHI589875 ERD589875:ERE589875 FAZ589875:FBA589875 FKV589875:FKW589875 FUR589875:FUS589875 GEN589875:GEO589875 GOJ589875:GOK589875 GYF589875:GYG589875 HIB589875:HIC589875 HRX589875:HRY589875 IBT589875:IBU589875 ILP589875:ILQ589875 IVL589875:IVM589875 JFH589875:JFI589875 JPD589875:JPE589875 JYZ589875:JZA589875 KIV589875:KIW589875 KSR589875:KSS589875 LCN589875:LCO589875 LMJ589875:LMK589875 LWF589875:LWG589875 MGB589875:MGC589875 MPX589875:MPY589875 MZT589875:MZU589875 NJP589875:NJQ589875 NTL589875:NTM589875 ODH589875:ODI589875 OND589875:ONE589875 OWZ589875:OXA589875 PGV589875:PGW589875 PQR589875:PQS589875 QAN589875:QAO589875 QKJ589875:QKK589875 QUF589875:QUG589875 REB589875:REC589875 RNX589875:RNY589875 RXT589875:RXU589875 SHP589875:SHQ589875 SRL589875:SRM589875 TBH589875:TBI589875 TLD589875:TLE589875 TUZ589875:TVA589875 UEV589875:UEW589875 UOR589875:UOS589875 UYN589875:UYO589875 VIJ589875:VIK589875 VSF589875:VSG589875 WCB589875:WCC589875 WLX589875:WLY589875 WVT589875:WVU589875 L655411:M655411 JH655411:JI655411 TD655411:TE655411 ACZ655411:ADA655411 AMV655411:AMW655411 AWR655411:AWS655411 BGN655411:BGO655411 BQJ655411:BQK655411 CAF655411:CAG655411 CKB655411:CKC655411 CTX655411:CTY655411 DDT655411:DDU655411 DNP655411:DNQ655411 DXL655411:DXM655411 EHH655411:EHI655411 ERD655411:ERE655411 FAZ655411:FBA655411 FKV655411:FKW655411 FUR655411:FUS655411 GEN655411:GEO655411 GOJ655411:GOK655411 GYF655411:GYG655411 HIB655411:HIC655411 HRX655411:HRY655411 IBT655411:IBU655411 ILP655411:ILQ655411 IVL655411:IVM655411 JFH655411:JFI655411 JPD655411:JPE655411 JYZ655411:JZA655411 KIV655411:KIW655411 KSR655411:KSS655411 LCN655411:LCO655411 LMJ655411:LMK655411 LWF655411:LWG655411 MGB655411:MGC655411 MPX655411:MPY655411 MZT655411:MZU655411 NJP655411:NJQ655411 NTL655411:NTM655411 ODH655411:ODI655411 OND655411:ONE655411 OWZ655411:OXA655411 PGV655411:PGW655411 PQR655411:PQS655411 QAN655411:QAO655411 QKJ655411:QKK655411 QUF655411:QUG655411 REB655411:REC655411 RNX655411:RNY655411 RXT655411:RXU655411 SHP655411:SHQ655411 SRL655411:SRM655411 TBH655411:TBI655411 TLD655411:TLE655411 TUZ655411:TVA655411 UEV655411:UEW655411 UOR655411:UOS655411 UYN655411:UYO655411 VIJ655411:VIK655411 VSF655411:VSG655411 WCB655411:WCC655411 WLX655411:WLY655411 WVT655411:WVU655411 L720947:M720947 JH720947:JI720947 TD720947:TE720947 ACZ720947:ADA720947 AMV720947:AMW720947 AWR720947:AWS720947 BGN720947:BGO720947 BQJ720947:BQK720947 CAF720947:CAG720947 CKB720947:CKC720947 CTX720947:CTY720947 DDT720947:DDU720947 DNP720947:DNQ720947 DXL720947:DXM720947 EHH720947:EHI720947 ERD720947:ERE720947 FAZ720947:FBA720947 FKV720947:FKW720947 FUR720947:FUS720947 GEN720947:GEO720947 GOJ720947:GOK720947 GYF720947:GYG720947 HIB720947:HIC720947 HRX720947:HRY720947 IBT720947:IBU720947 ILP720947:ILQ720947 IVL720947:IVM720947 JFH720947:JFI720947 JPD720947:JPE720947 JYZ720947:JZA720947 KIV720947:KIW720947 KSR720947:KSS720947 LCN720947:LCO720947 LMJ720947:LMK720947 LWF720947:LWG720947 MGB720947:MGC720947 MPX720947:MPY720947 MZT720947:MZU720947 NJP720947:NJQ720947 NTL720947:NTM720947 ODH720947:ODI720947 OND720947:ONE720947 OWZ720947:OXA720947 PGV720947:PGW720947 PQR720947:PQS720947 QAN720947:QAO720947 QKJ720947:QKK720947 QUF720947:QUG720947 REB720947:REC720947 RNX720947:RNY720947 RXT720947:RXU720947 SHP720947:SHQ720947 SRL720947:SRM720947 TBH720947:TBI720947 TLD720947:TLE720947 TUZ720947:TVA720947 UEV720947:UEW720947 UOR720947:UOS720947 UYN720947:UYO720947 VIJ720947:VIK720947 VSF720947:VSG720947 WCB720947:WCC720947 WLX720947:WLY720947 WVT720947:WVU720947 L786483:M786483 JH786483:JI786483 TD786483:TE786483 ACZ786483:ADA786483 AMV786483:AMW786483 AWR786483:AWS786483 BGN786483:BGO786483 BQJ786483:BQK786483 CAF786483:CAG786483 CKB786483:CKC786483 CTX786483:CTY786483 DDT786483:DDU786483 DNP786483:DNQ786483 DXL786483:DXM786483 EHH786483:EHI786483 ERD786483:ERE786483 FAZ786483:FBA786483 FKV786483:FKW786483 FUR786483:FUS786483 GEN786483:GEO786483 GOJ786483:GOK786483 GYF786483:GYG786483 HIB786483:HIC786483 HRX786483:HRY786483 IBT786483:IBU786483 ILP786483:ILQ786483 IVL786483:IVM786483 JFH786483:JFI786483 JPD786483:JPE786483 JYZ786483:JZA786483 KIV786483:KIW786483 KSR786483:KSS786483 LCN786483:LCO786483 LMJ786483:LMK786483 LWF786483:LWG786483 MGB786483:MGC786483 MPX786483:MPY786483 MZT786483:MZU786483 NJP786483:NJQ786483 NTL786483:NTM786483 ODH786483:ODI786483 OND786483:ONE786483 OWZ786483:OXA786483 PGV786483:PGW786483 PQR786483:PQS786483 QAN786483:QAO786483 QKJ786483:QKK786483 QUF786483:QUG786483 REB786483:REC786483 RNX786483:RNY786483 RXT786483:RXU786483 SHP786483:SHQ786483 SRL786483:SRM786483 TBH786483:TBI786483 TLD786483:TLE786483 TUZ786483:TVA786483 UEV786483:UEW786483 UOR786483:UOS786483 UYN786483:UYO786483 VIJ786483:VIK786483 VSF786483:VSG786483 WCB786483:WCC786483 WLX786483:WLY786483 WVT786483:WVU786483 L852019:M852019 JH852019:JI852019 TD852019:TE852019 ACZ852019:ADA852019 AMV852019:AMW852019 AWR852019:AWS852019 BGN852019:BGO852019 BQJ852019:BQK852019 CAF852019:CAG852019 CKB852019:CKC852019 CTX852019:CTY852019 DDT852019:DDU852019 DNP852019:DNQ852019 DXL852019:DXM852019 EHH852019:EHI852019 ERD852019:ERE852019 FAZ852019:FBA852019 FKV852019:FKW852019 FUR852019:FUS852019 GEN852019:GEO852019 GOJ852019:GOK852019 GYF852019:GYG852019 HIB852019:HIC852019 HRX852019:HRY852019 IBT852019:IBU852019 ILP852019:ILQ852019 IVL852019:IVM852019 JFH852019:JFI852019 JPD852019:JPE852019 JYZ852019:JZA852019 KIV852019:KIW852019 KSR852019:KSS852019 LCN852019:LCO852019 LMJ852019:LMK852019 LWF852019:LWG852019 MGB852019:MGC852019 MPX852019:MPY852019 MZT852019:MZU852019 NJP852019:NJQ852019 NTL852019:NTM852019 ODH852019:ODI852019 OND852019:ONE852019 OWZ852019:OXA852019 PGV852019:PGW852019 PQR852019:PQS852019 QAN852019:QAO852019 QKJ852019:QKK852019 QUF852019:QUG852019 REB852019:REC852019 RNX852019:RNY852019 RXT852019:RXU852019 SHP852019:SHQ852019 SRL852019:SRM852019 TBH852019:TBI852019 TLD852019:TLE852019 TUZ852019:TVA852019 UEV852019:UEW852019 UOR852019:UOS852019 UYN852019:UYO852019 VIJ852019:VIK852019 VSF852019:VSG852019 WCB852019:WCC852019 WLX852019:WLY852019 WVT852019:WVU852019 L917555:M917555 JH917555:JI917555 TD917555:TE917555 ACZ917555:ADA917555 AMV917555:AMW917555 AWR917555:AWS917555 BGN917555:BGO917555 BQJ917555:BQK917555 CAF917555:CAG917555 CKB917555:CKC917555 CTX917555:CTY917555 DDT917555:DDU917555 DNP917555:DNQ917555 DXL917555:DXM917555 EHH917555:EHI917555 ERD917555:ERE917555 FAZ917555:FBA917555 FKV917555:FKW917555 FUR917555:FUS917555 GEN917555:GEO917555 GOJ917555:GOK917555 GYF917555:GYG917555 HIB917555:HIC917555 HRX917555:HRY917555 IBT917555:IBU917555 ILP917555:ILQ917555 IVL917555:IVM917555 JFH917555:JFI917555 JPD917555:JPE917555 JYZ917555:JZA917555 KIV917555:KIW917555 KSR917555:KSS917555 LCN917555:LCO917555 LMJ917555:LMK917555 LWF917555:LWG917555 MGB917555:MGC917555 MPX917555:MPY917555 MZT917555:MZU917555 NJP917555:NJQ917555 NTL917555:NTM917555 ODH917555:ODI917555 OND917555:ONE917555 OWZ917555:OXA917555 PGV917555:PGW917555 PQR917555:PQS917555 QAN917555:QAO917555 QKJ917555:QKK917555 QUF917555:QUG917555 REB917555:REC917555 RNX917555:RNY917555 RXT917555:RXU917555 SHP917555:SHQ917555 SRL917555:SRM917555 TBH917555:TBI917555 TLD917555:TLE917555 TUZ917555:TVA917555 UEV917555:UEW917555 UOR917555:UOS917555 UYN917555:UYO917555 VIJ917555:VIK917555 VSF917555:VSG917555 WCB917555:WCC917555 WLX917555:WLY917555 WVT917555:WVU917555 L983091:M983091 JH983091:JI983091 TD983091:TE983091 ACZ983091:ADA983091 AMV983091:AMW983091 AWR983091:AWS983091 BGN983091:BGO983091 BQJ983091:BQK983091 CAF983091:CAG983091 CKB983091:CKC983091 CTX983091:CTY983091 DDT983091:DDU983091 DNP983091:DNQ983091 DXL983091:DXM983091 EHH983091:EHI983091 ERD983091:ERE983091 FAZ983091:FBA983091 FKV983091:FKW983091 FUR983091:FUS983091 GEN983091:GEO983091 GOJ983091:GOK983091 GYF983091:GYG983091 HIB983091:HIC983091 HRX983091:HRY983091 IBT983091:IBU983091 ILP983091:ILQ983091 IVL983091:IVM983091 JFH983091:JFI983091 JPD983091:JPE983091 JYZ983091:JZA983091 KIV983091:KIW983091 KSR983091:KSS983091 LCN983091:LCO983091 LMJ983091:LMK983091 LWF983091:LWG983091 MGB983091:MGC983091 MPX983091:MPY983091 MZT983091:MZU983091 NJP983091:NJQ983091 NTL983091:NTM983091 ODH983091:ODI983091 OND983091:ONE983091 OWZ983091:OXA983091 PGV983091:PGW983091 PQR983091:PQS983091 QAN983091:QAO983091 QKJ983091:QKK983091 QUF983091:QUG983091 REB983091:REC983091 RNX983091:RNY983091 RXT983091:RXU983091 SHP983091:SHQ983091 SRL983091:SRM983091 TBH983091:TBI983091 TLD983091:TLE983091 TUZ983091:TVA983091 UEV983091:UEW983091 UOR983091:UOS983091 UYN983091:UYO983091 VIJ983091:VIK983091 VSF983091:VSG983091 WCB983091:WCC983091 WLX983091:WLY983091 WVT983091:WVU983091 L97:M97 JH97:JI97 TD97:TE97 ACZ97:ADA97 AMV97:AMW97 AWR97:AWS97 BGN97:BGO97 BQJ97:BQK97 CAF97:CAG97 CKB97:CKC97 CTX97:CTY97 DDT97:DDU97 DNP97:DNQ97 DXL97:DXM97 EHH97:EHI97 ERD97:ERE97 FAZ97:FBA97 FKV97:FKW97 FUR97:FUS97 GEN97:GEO97 GOJ97:GOK97 GYF97:GYG97 HIB97:HIC97 HRX97:HRY97 IBT97:IBU97 ILP97:ILQ97 IVL97:IVM97 JFH97:JFI97 JPD97:JPE97 JYZ97:JZA97 KIV97:KIW97 KSR97:KSS97 LCN97:LCO97 LMJ97:LMK97 LWF97:LWG97 MGB97:MGC97 MPX97:MPY97 MZT97:MZU97 NJP97:NJQ97 NTL97:NTM97 ODH97:ODI97 OND97:ONE97 OWZ97:OXA97 PGV97:PGW97 PQR97:PQS97 QAN97:QAO97 QKJ97:QKK97 QUF97:QUG97 REB97:REC97 RNX97:RNY97 RXT97:RXU97 SHP97:SHQ97 SRL97:SRM97 TBH97:TBI97 TLD97:TLE97 TUZ97:TVA97 UEV97:UEW97 UOR97:UOS97 UYN97:UYO97 VIJ97:VIK97 VSF97:VSG97 WCB97:WCC97 WLX97:WLY97 WVT97:WVU97 L65633:M65633 JH65633:JI65633 TD65633:TE65633 ACZ65633:ADA65633 AMV65633:AMW65633 AWR65633:AWS65633 BGN65633:BGO65633 BQJ65633:BQK65633 CAF65633:CAG65633 CKB65633:CKC65633 CTX65633:CTY65633 DDT65633:DDU65633 DNP65633:DNQ65633 DXL65633:DXM65633 EHH65633:EHI65633 ERD65633:ERE65633 FAZ65633:FBA65633 FKV65633:FKW65633 FUR65633:FUS65633 GEN65633:GEO65633 GOJ65633:GOK65633 GYF65633:GYG65633 HIB65633:HIC65633 HRX65633:HRY65633 IBT65633:IBU65633 ILP65633:ILQ65633 IVL65633:IVM65633 JFH65633:JFI65633 JPD65633:JPE65633 JYZ65633:JZA65633 KIV65633:KIW65633 KSR65633:KSS65633 LCN65633:LCO65633 LMJ65633:LMK65633 LWF65633:LWG65633 MGB65633:MGC65633 MPX65633:MPY65633 MZT65633:MZU65633 NJP65633:NJQ65633 NTL65633:NTM65633 ODH65633:ODI65633 OND65633:ONE65633 OWZ65633:OXA65633 PGV65633:PGW65633 PQR65633:PQS65633 QAN65633:QAO65633 QKJ65633:QKK65633 QUF65633:QUG65633 REB65633:REC65633 RNX65633:RNY65633 RXT65633:RXU65633 SHP65633:SHQ65633 SRL65633:SRM65633 TBH65633:TBI65633 TLD65633:TLE65633 TUZ65633:TVA65633 UEV65633:UEW65633 UOR65633:UOS65633 UYN65633:UYO65633 VIJ65633:VIK65633 VSF65633:VSG65633 WCB65633:WCC65633 WLX65633:WLY65633 WVT65633:WVU65633 L131169:M131169 JH131169:JI131169 TD131169:TE131169 ACZ131169:ADA131169 AMV131169:AMW131169 AWR131169:AWS131169 BGN131169:BGO131169 BQJ131169:BQK131169 CAF131169:CAG131169 CKB131169:CKC131169 CTX131169:CTY131169 DDT131169:DDU131169 DNP131169:DNQ131169 DXL131169:DXM131169 EHH131169:EHI131169 ERD131169:ERE131169 FAZ131169:FBA131169 FKV131169:FKW131169 FUR131169:FUS131169 GEN131169:GEO131169 GOJ131169:GOK131169 GYF131169:GYG131169 HIB131169:HIC131169 HRX131169:HRY131169 IBT131169:IBU131169 ILP131169:ILQ131169 IVL131169:IVM131169 JFH131169:JFI131169 JPD131169:JPE131169 JYZ131169:JZA131169 KIV131169:KIW131169 KSR131169:KSS131169 LCN131169:LCO131169 LMJ131169:LMK131169 LWF131169:LWG131169 MGB131169:MGC131169 MPX131169:MPY131169 MZT131169:MZU131169 NJP131169:NJQ131169 NTL131169:NTM131169 ODH131169:ODI131169 OND131169:ONE131169 OWZ131169:OXA131169 PGV131169:PGW131169 PQR131169:PQS131169 QAN131169:QAO131169 QKJ131169:QKK131169 QUF131169:QUG131169 REB131169:REC131169 RNX131169:RNY131169 RXT131169:RXU131169 SHP131169:SHQ131169 SRL131169:SRM131169 TBH131169:TBI131169 TLD131169:TLE131169 TUZ131169:TVA131169 UEV131169:UEW131169 UOR131169:UOS131169 UYN131169:UYO131169 VIJ131169:VIK131169 VSF131169:VSG131169 WCB131169:WCC131169 WLX131169:WLY131169 WVT131169:WVU131169 L196705:M196705 JH196705:JI196705 TD196705:TE196705 ACZ196705:ADA196705 AMV196705:AMW196705 AWR196705:AWS196705 BGN196705:BGO196705 BQJ196705:BQK196705 CAF196705:CAG196705 CKB196705:CKC196705 CTX196705:CTY196705 DDT196705:DDU196705 DNP196705:DNQ196705 DXL196705:DXM196705 EHH196705:EHI196705 ERD196705:ERE196705 FAZ196705:FBA196705 FKV196705:FKW196705 FUR196705:FUS196705 GEN196705:GEO196705 GOJ196705:GOK196705 GYF196705:GYG196705 HIB196705:HIC196705 HRX196705:HRY196705 IBT196705:IBU196705 ILP196705:ILQ196705 IVL196705:IVM196705 JFH196705:JFI196705 JPD196705:JPE196705 JYZ196705:JZA196705 KIV196705:KIW196705 KSR196705:KSS196705 LCN196705:LCO196705 LMJ196705:LMK196705 LWF196705:LWG196705 MGB196705:MGC196705 MPX196705:MPY196705 MZT196705:MZU196705 NJP196705:NJQ196705 NTL196705:NTM196705 ODH196705:ODI196705 OND196705:ONE196705 OWZ196705:OXA196705 PGV196705:PGW196705 PQR196705:PQS196705 QAN196705:QAO196705 QKJ196705:QKK196705 QUF196705:QUG196705 REB196705:REC196705 RNX196705:RNY196705 RXT196705:RXU196705 SHP196705:SHQ196705 SRL196705:SRM196705 TBH196705:TBI196705 TLD196705:TLE196705 TUZ196705:TVA196705 UEV196705:UEW196705 UOR196705:UOS196705 UYN196705:UYO196705 VIJ196705:VIK196705 VSF196705:VSG196705 WCB196705:WCC196705 WLX196705:WLY196705 WVT196705:WVU196705 L262241:M262241 JH262241:JI262241 TD262241:TE262241 ACZ262241:ADA262241 AMV262241:AMW262241 AWR262241:AWS262241 BGN262241:BGO262241 BQJ262241:BQK262241 CAF262241:CAG262241 CKB262241:CKC262241 CTX262241:CTY262241 DDT262241:DDU262241 DNP262241:DNQ262241 DXL262241:DXM262241 EHH262241:EHI262241 ERD262241:ERE262241 FAZ262241:FBA262241 FKV262241:FKW262241 FUR262241:FUS262241 GEN262241:GEO262241 GOJ262241:GOK262241 GYF262241:GYG262241 HIB262241:HIC262241 HRX262241:HRY262241 IBT262241:IBU262241 ILP262241:ILQ262241 IVL262241:IVM262241 JFH262241:JFI262241 JPD262241:JPE262241 JYZ262241:JZA262241 KIV262241:KIW262241 KSR262241:KSS262241 LCN262241:LCO262241 LMJ262241:LMK262241 LWF262241:LWG262241 MGB262241:MGC262241 MPX262241:MPY262241 MZT262241:MZU262241 NJP262241:NJQ262241 NTL262241:NTM262241 ODH262241:ODI262241 OND262241:ONE262241 OWZ262241:OXA262241 PGV262241:PGW262241 PQR262241:PQS262241 QAN262241:QAO262241 QKJ262241:QKK262241 QUF262241:QUG262241 REB262241:REC262241 RNX262241:RNY262241 RXT262241:RXU262241 SHP262241:SHQ262241 SRL262241:SRM262241 TBH262241:TBI262241 TLD262241:TLE262241 TUZ262241:TVA262241 UEV262241:UEW262241 UOR262241:UOS262241 UYN262241:UYO262241 VIJ262241:VIK262241 VSF262241:VSG262241 WCB262241:WCC262241 WLX262241:WLY262241 WVT262241:WVU262241 L327777:M327777 JH327777:JI327777 TD327777:TE327777 ACZ327777:ADA327777 AMV327777:AMW327777 AWR327777:AWS327777 BGN327777:BGO327777 BQJ327777:BQK327777 CAF327777:CAG327777 CKB327777:CKC327777 CTX327777:CTY327777 DDT327777:DDU327777 DNP327777:DNQ327777 DXL327777:DXM327777 EHH327777:EHI327777 ERD327777:ERE327777 FAZ327777:FBA327777 FKV327777:FKW327777 FUR327777:FUS327777 GEN327777:GEO327777 GOJ327777:GOK327777 GYF327777:GYG327777 HIB327777:HIC327777 HRX327777:HRY327777 IBT327777:IBU327777 ILP327777:ILQ327777 IVL327777:IVM327777 JFH327777:JFI327777 JPD327777:JPE327777 JYZ327777:JZA327777 KIV327777:KIW327777 KSR327777:KSS327777 LCN327777:LCO327777 LMJ327777:LMK327777 LWF327777:LWG327777 MGB327777:MGC327777 MPX327777:MPY327777 MZT327777:MZU327777 NJP327777:NJQ327777 NTL327777:NTM327777 ODH327777:ODI327777 OND327777:ONE327777 OWZ327777:OXA327777 PGV327777:PGW327777 PQR327777:PQS327777 QAN327777:QAO327777 QKJ327777:QKK327777 QUF327777:QUG327777 REB327777:REC327777 RNX327777:RNY327777 RXT327777:RXU327777 SHP327777:SHQ327777 SRL327777:SRM327777 TBH327777:TBI327777 TLD327777:TLE327777 TUZ327777:TVA327777 UEV327777:UEW327777 UOR327777:UOS327777 UYN327777:UYO327777 VIJ327777:VIK327777 VSF327777:VSG327777 WCB327777:WCC327777 WLX327777:WLY327777 WVT327777:WVU327777 L393313:M393313 JH393313:JI393313 TD393313:TE393313 ACZ393313:ADA393313 AMV393313:AMW393313 AWR393313:AWS393313 BGN393313:BGO393313 BQJ393313:BQK393313 CAF393313:CAG393313 CKB393313:CKC393313 CTX393313:CTY393313 DDT393313:DDU393313 DNP393313:DNQ393313 DXL393313:DXM393313 EHH393313:EHI393313 ERD393313:ERE393313 FAZ393313:FBA393313 FKV393313:FKW393313 FUR393313:FUS393313 GEN393313:GEO393313 GOJ393313:GOK393313 GYF393313:GYG393313 HIB393313:HIC393313 HRX393313:HRY393313 IBT393313:IBU393313 ILP393313:ILQ393313 IVL393313:IVM393313 JFH393313:JFI393313 JPD393313:JPE393313 JYZ393313:JZA393313 KIV393313:KIW393313 KSR393313:KSS393313 LCN393313:LCO393313 LMJ393313:LMK393313 LWF393313:LWG393313 MGB393313:MGC393313 MPX393313:MPY393313 MZT393313:MZU393313 NJP393313:NJQ393313 NTL393313:NTM393313 ODH393313:ODI393313 OND393313:ONE393313 OWZ393313:OXA393313 PGV393313:PGW393313 PQR393313:PQS393313 QAN393313:QAO393313 QKJ393313:QKK393313 QUF393313:QUG393313 REB393313:REC393313 RNX393313:RNY393313 RXT393313:RXU393313 SHP393313:SHQ393313 SRL393313:SRM393313 TBH393313:TBI393313 TLD393313:TLE393313 TUZ393313:TVA393313 UEV393313:UEW393313 UOR393313:UOS393313 UYN393313:UYO393313 VIJ393313:VIK393313 VSF393313:VSG393313 WCB393313:WCC393313 WLX393313:WLY393313 WVT393313:WVU393313 L458849:M458849 JH458849:JI458849 TD458849:TE458849 ACZ458849:ADA458849 AMV458849:AMW458849 AWR458849:AWS458849 BGN458849:BGO458849 BQJ458849:BQK458849 CAF458849:CAG458849 CKB458849:CKC458849 CTX458849:CTY458849 DDT458849:DDU458849 DNP458849:DNQ458849 DXL458849:DXM458849 EHH458849:EHI458849 ERD458849:ERE458849 FAZ458849:FBA458849 FKV458849:FKW458849 FUR458849:FUS458849 GEN458849:GEO458849 GOJ458849:GOK458849 GYF458849:GYG458849 HIB458849:HIC458849 HRX458849:HRY458849 IBT458849:IBU458849 ILP458849:ILQ458849 IVL458849:IVM458849 JFH458849:JFI458849 JPD458849:JPE458849 JYZ458849:JZA458849 KIV458849:KIW458849 KSR458849:KSS458849 LCN458849:LCO458849 LMJ458849:LMK458849 LWF458849:LWG458849 MGB458849:MGC458849 MPX458849:MPY458849 MZT458849:MZU458849 NJP458849:NJQ458849 NTL458849:NTM458849 ODH458849:ODI458849 OND458849:ONE458849 OWZ458849:OXA458849 PGV458849:PGW458849 PQR458849:PQS458849 QAN458849:QAO458849 QKJ458849:QKK458849 QUF458849:QUG458849 REB458849:REC458849 RNX458849:RNY458849 RXT458849:RXU458849 SHP458849:SHQ458849 SRL458849:SRM458849 TBH458849:TBI458849 TLD458849:TLE458849 TUZ458849:TVA458849 UEV458849:UEW458849 UOR458849:UOS458849 UYN458849:UYO458849 VIJ458849:VIK458849 VSF458849:VSG458849 WCB458849:WCC458849 WLX458849:WLY458849 WVT458849:WVU458849 L524385:M524385 JH524385:JI524385 TD524385:TE524385 ACZ524385:ADA524385 AMV524385:AMW524385 AWR524385:AWS524385 BGN524385:BGO524385 BQJ524385:BQK524385 CAF524385:CAG524385 CKB524385:CKC524385 CTX524385:CTY524385 DDT524385:DDU524385 DNP524385:DNQ524385 DXL524385:DXM524385 EHH524385:EHI524385 ERD524385:ERE524385 FAZ524385:FBA524385 FKV524385:FKW524385 FUR524385:FUS524385 GEN524385:GEO524385 GOJ524385:GOK524385 GYF524385:GYG524385 HIB524385:HIC524385 HRX524385:HRY524385 IBT524385:IBU524385 ILP524385:ILQ524385 IVL524385:IVM524385 JFH524385:JFI524385 JPD524385:JPE524385 JYZ524385:JZA524385 KIV524385:KIW524385 KSR524385:KSS524385 LCN524385:LCO524385 LMJ524385:LMK524385 LWF524385:LWG524385 MGB524385:MGC524385 MPX524385:MPY524385 MZT524385:MZU524385 NJP524385:NJQ524385 NTL524385:NTM524385 ODH524385:ODI524385 OND524385:ONE524385 OWZ524385:OXA524385 PGV524385:PGW524385 PQR524385:PQS524385 QAN524385:QAO524385 QKJ524385:QKK524385 QUF524385:QUG524385 REB524385:REC524385 RNX524385:RNY524385 RXT524385:RXU524385 SHP524385:SHQ524385 SRL524385:SRM524385 TBH524385:TBI524385 TLD524385:TLE524385 TUZ524385:TVA524385 UEV524385:UEW524385 UOR524385:UOS524385 UYN524385:UYO524385 VIJ524385:VIK524385 VSF524385:VSG524385 WCB524385:WCC524385 WLX524385:WLY524385 WVT524385:WVU524385 L589921:M589921 JH589921:JI589921 TD589921:TE589921 ACZ589921:ADA589921 AMV589921:AMW589921 AWR589921:AWS589921 BGN589921:BGO589921 BQJ589921:BQK589921 CAF589921:CAG589921 CKB589921:CKC589921 CTX589921:CTY589921 DDT589921:DDU589921 DNP589921:DNQ589921 DXL589921:DXM589921 EHH589921:EHI589921 ERD589921:ERE589921 FAZ589921:FBA589921 FKV589921:FKW589921 FUR589921:FUS589921 GEN589921:GEO589921 GOJ589921:GOK589921 GYF589921:GYG589921 HIB589921:HIC589921 HRX589921:HRY589921 IBT589921:IBU589921 ILP589921:ILQ589921 IVL589921:IVM589921 JFH589921:JFI589921 JPD589921:JPE589921 JYZ589921:JZA589921 KIV589921:KIW589921 KSR589921:KSS589921 LCN589921:LCO589921 LMJ589921:LMK589921 LWF589921:LWG589921 MGB589921:MGC589921 MPX589921:MPY589921 MZT589921:MZU589921 NJP589921:NJQ589921 NTL589921:NTM589921 ODH589921:ODI589921 OND589921:ONE589921 OWZ589921:OXA589921 PGV589921:PGW589921 PQR589921:PQS589921 QAN589921:QAO589921 QKJ589921:QKK589921 QUF589921:QUG589921 REB589921:REC589921 RNX589921:RNY589921 RXT589921:RXU589921 SHP589921:SHQ589921 SRL589921:SRM589921 TBH589921:TBI589921 TLD589921:TLE589921 TUZ589921:TVA589921 UEV589921:UEW589921 UOR589921:UOS589921 UYN589921:UYO589921 VIJ589921:VIK589921 VSF589921:VSG589921 WCB589921:WCC589921 WLX589921:WLY589921 WVT589921:WVU589921 L655457:M655457 JH655457:JI655457 TD655457:TE655457 ACZ655457:ADA655457 AMV655457:AMW655457 AWR655457:AWS655457 BGN655457:BGO655457 BQJ655457:BQK655457 CAF655457:CAG655457 CKB655457:CKC655457 CTX655457:CTY655457 DDT655457:DDU655457 DNP655457:DNQ655457 DXL655457:DXM655457 EHH655457:EHI655457 ERD655457:ERE655457 FAZ655457:FBA655457 FKV655457:FKW655457 FUR655457:FUS655457 GEN655457:GEO655457 GOJ655457:GOK655457 GYF655457:GYG655457 HIB655457:HIC655457 HRX655457:HRY655457 IBT655457:IBU655457 ILP655457:ILQ655457 IVL655457:IVM655457 JFH655457:JFI655457 JPD655457:JPE655457 JYZ655457:JZA655457 KIV655457:KIW655457 KSR655457:KSS655457 LCN655457:LCO655457 LMJ655457:LMK655457 LWF655457:LWG655457 MGB655457:MGC655457 MPX655457:MPY655457 MZT655457:MZU655457 NJP655457:NJQ655457 NTL655457:NTM655457 ODH655457:ODI655457 OND655457:ONE655457 OWZ655457:OXA655457 PGV655457:PGW655457 PQR655457:PQS655457 QAN655457:QAO655457 QKJ655457:QKK655457 QUF655457:QUG655457 REB655457:REC655457 RNX655457:RNY655457 RXT655457:RXU655457 SHP655457:SHQ655457 SRL655457:SRM655457 TBH655457:TBI655457 TLD655457:TLE655457 TUZ655457:TVA655457 UEV655457:UEW655457 UOR655457:UOS655457 UYN655457:UYO655457 VIJ655457:VIK655457 VSF655457:VSG655457 WCB655457:WCC655457 WLX655457:WLY655457 WVT655457:WVU655457 L720993:M720993 JH720993:JI720993 TD720993:TE720993 ACZ720993:ADA720993 AMV720993:AMW720993 AWR720993:AWS720993 BGN720993:BGO720993 BQJ720993:BQK720993 CAF720993:CAG720993 CKB720993:CKC720993 CTX720993:CTY720993 DDT720993:DDU720993 DNP720993:DNQ720993 DXL720993:DXM720993 EHH720993:EHI720993 ERD720993:ERE720993 FAZ720993:FBA720993 FKV720993:FKW720993 FUR720993:FUS720993 GEN720993:GEO720993 GOJ720993:GOK720993 GYF720993:GYG720993 HIB720993:HIC720993 HRX720993:HRY720993 IBT720993:IBU720993 ILP720993:ILQ720993 IVL720993:IVM720993 JFH720993:JFI720993 JPD720993:JPE720993 JYZ720993:JZA720993 KIV720993:KIW720993 KSR720993:KSS720993 LCN720993:LCO720993 LMJ720993:LMK720993 LWF720993:LWG720993 MGB720993:MGC720993 MPX720993:MPY720993 MZT720993:MZU720993 NJP720993:NJQ720993 NTL720993:NTM720993 ODH720993:ODI720993 OND720993:ONE720993 OWZ720993:OXA720993 PGV720993:PGW720993 PQR720993:PQS720993 QAN720993:QAO720993 QKJ720993:QKK720993 QUF720993:QUG720993 REB720993:REC720993 RNX720993:RNY720993 RXT720993:RXU720993 SHP720993:SHQ720993 SRL720993:SRM720993 TBH720993:TBI720993 TLD720993:TLE720993 TUZ720993:TVA720993 UEV720993:UEW720993 UOR720993:UOS720993 UYN720993:UYO720993 VIJ720993:VIK720993 VSF720993:VSG720993 WCB720993:WCC720993 WLX720993:WLY720993 WVT720993:WVU720993 L786529:M786529 JH786529:JI786529 TD786529:TE786529 ACZ786529:ADA786529 AMV786529:AMW786529 AWR786529:AWS786529 BGN786529:BGO786529 BQJ786529:BQK786529 CAF786529:CAG786529 CKB786529:CKC786529 CTX786529:CTY786529 DDT786529:DDU786529 DNP786529:DNQ786529 DXL786529:DXM786529 EHH786529:EHI786529 ERD786529:ERE786529 FAZ786529:FBA786529 FKV786529:FKW786529 FUR786529:FUS786529 GEN786529:GEO786529 GOJ786529:GOK786529 GYF786529:GYG786529 HIB786529:HIC786529 HRX786529:HRY786529 IBT786529:IBU786529 ILP786529:ILQ786529 IVL786529:IVM786529 JFH786529:JFI786529 JPD786529:JPE786529 JYZ786529:JZA786529 KIV786529:KIW786529 KSR786529:KSS786529 LCN786529:LCO786529 LMJ786529:LMK786529 LWF786529:LWG786529 MGB786529:MGC786529 MPX786529:MPY786529 MZT786529:MZU786529 NJP786529:NJQ786529 NTL786529:NTM786529 ODH786529:ODI786529 OND786529:ONE786529 OWZ786529:OXA786529 PGV786529:PGW786529 PQR786529:PQS786529 QAN786529:QAO786529 QKJ786529:QKK786529 QUF786529:QUG786529 REB786529:REC786529 RNX786529:RNY786529 RXT786529:RXU786529 SHP786529:SHQ786529 SRL786529:SRM786529 TBH786529:TBI786529 TLD786529:TLE786529 TUZ786529:TVA786529 UEV786529:UEW786529 UOR786529:UOS786529 UYN786529:UYO786529 VIJ786529:VIK786529 VSF786529:VSG786529 WCB786529:WCC786529 WLX786529:WLY786529 WVT786529:WVU786529 L852065:M852065 JH852065:JI852065 TD852065:TE852065 ACZ852065:ADA852065 AMV852065:AMW852065 AWR852065:AWS852065 BGN852065:BGO852065 BQJ852065:BQK852065 CAF852065:CAG852065 CKB852065:CKC852065 CTX852065:CTY852065 DDT852065:DDU852065 DNP852065:DNQ852065 DXL852065:DXM852065 EHH852065:EHI852065 ERD852065:ERE852065 FAZ852065:FBA852065 FKV852065:FKW852065 FUR852065:FUS852065 GEN852065:GEO852065 GOJ852065:GOK852065 GYF852065:GYG852065 HIB852065:HIC852065 HRX852065:HRY852065 IBT852065:IBU852065 ILP852065:ILQ852065 IVL852065:IVM852065 JFH852065:JFI852065 JPD852065:JPE852065 JYZ852065:JZA852065 KIV852065:KIW852065 KSR852065:KSS852065 LCN852065:LCO852065 LMJ852065:LMK852065 LWF852065:LWG852065 MGB852065:MGC852065 MPX852065:MPY852065 MZT852065:MZU852065 NJP852065:NJQ852065 NTL852065:NTM852065 ODH852065:ODI852065 OND852065:ONE852065 OWZ852065:OXA852065 PGV852065:PGW852065 PQR852065:PQS852065 QAN852065:QAO852065 QKJ852065:QKK852065 QUF852065:QUG852065 REB852065:REC852065 RNX852065:RNY852065 RXT852065:RXU852065 SHP852065:SHQ852065 SRL852065:SRM852065 TBH852065:TBI852065 TLD852065:TLE852065 TUZ852065:TVA852065 UEV852065:UEW852065 UOR852065:UOS852065 UYN852065:UYO852065 VIJ852065:VIK852065 VSF852065:VSG852065 WCB852065:WCC852065 WLX852065:WLY852065 WVT852065:WVU852065 L917601:M917601 JH917601:JI917601 TD917601:TE917601 ACZ917601:ADA917601 AMV917601:AMW917601 AWR917601:AWS917601 BGN917601:BGO917601 BQJ917601:BQK917601 CAF917601:CAG917601 CKB917601:CKC917601 CTX917601:CTY917601 DDT917601:DDU917601 DNP917601:DNQ917601 DXL917601:DXM917601 EHH917601:EHI917601 ERD917601:ERE917601 FAZ917601:FBA917601 FKV917601:FKW917601 FUR917601:FUS917601 GEN917601:GEO917601 GOJ917601:GOK917601 GYF917601:GYG917601 HIB917601:HIC917601 HRX917601:HRY917601 IBT917601:IBU917601 ILP917601:ILQ917601 IVL917601:IVM917601 JFH917601:JFI917601 JPD917601:JPE917601 JYZ917601:JZA917601 KIV917601:KIW917601 KSR917601:KSS917601 LCN917601:LCO917601 LMJ917601:LMK917601 LWF917601:LWG917601 MGB917601:MGC917601 MPX917601:MPY917601 MZT917601:MZU917601 NJP917601:NJQ917601 NTL917601:NTM917601 ODH917601:ODI917601 OND917601:ONE917601 OWZ917601:OXA917601 PGV917601:PGW917601 PQR917601:PQS917601 QAN917601:QAO917601 QKJ917601:QKK917601 QUF917601:QUG917601 REB917601:REC917601 RNX917601:RNY917601 RXT917601:RXU917601 SHP917601:SHQ917601 SRL917601:SRM917601 TBH917601:TBI917601 TLD917601:TLE917601 TUZ917601:TVA917601 UEV917601:UEW917601 UOR917601:UOS917601 UYN917601:UYO917601 VIJ917601:VIK917601 VSF917601:VSG917601 WCB917601:WCC917601 WLX917601:WLY917601 WVT917601:WVU917601 L983137:M983137 JH983137:JI983137 TD983137:TE983137 ACZ983137:ADA983137 AMV983137:AMW983137 AWR983137:AWS983137 BGN983137:BGO983137 BQJ983137:BQK983137 CAF983137:CAG983137 CKB983137:CKC983137 CTX983137:CTY983137 DDT983137:DDU983137 DNP983137:DNQ983137 DXL983137:DXM983137 EHH983137:EHI983137 ERD983137:ERE983137 FAZ983137:FBA983137 FKV983137:FKW983137 FUR983137:FUS983137 GEN983137:GEO983137 GOJ983137:GOK983137 GYF983137:GYG983137 HIB983137:HIC983137 HRX983137:HRY983137 IBT983137:IBU983137 ILP983137:ILQ983137 IVL983137:IVM983137 JFH983137:JFI983137 JPD983137:JPE983137 JYZ983137:JZA983137 KIV983137:KIW983137 KSR983137:KSS983137 LCN983137:LCO983137 LMJ983137:LMK983137 LWF983137:LWG983137 MGB983137:MGC983137 MPX983137:MPY983137 MZT983137:MZU983137 NJP983137:NJQ983137 NTL983137:NTM983137 ODH983137:ODI983137 OND983137:ONE983137 OWZ983137:OXA983137 PGV983137:PGW983137 PQR983137:PQS983137 QAN983137:QAO983137 QKJ983137:QKK983137 QUF983137:QUG983137 REB983137:REC983137 RNX983137:RNY983137 RXT983137:RXU983137 SHP983137:SHQ983137 SRL983137:SRM983137 TBH983137:TBI983137 TLD983137:TLE983137 TUZ983137:TVA983137 UEV983137:UEW983137 UOR983137:UOS983137 UYN983137:UYO983137 VIJ983137:VIK983137 VSF983137:VSG983137 WCB983137:WCC983137 WLX983137:WLY983137 WVT983137:WVU983137" xr:uid="{00000000-0002-0000-0000-000008000000}">
      <formula1>$T$65:$T$66</formula1>
    </dataValidation>
    <dataValidation imeMode="hiragana" allowBlank="1" showInputMessage="1" showErrorMessage="1" promptTitle="審判員の氏名入力" prompt="試合に参加する審判員の氏名を入力して下さい。" sqref="E49:G51 JA49:JC51 SW49:SY51 ACS49:ACU51 AMO49:AMQ51 AWK49:AWM51 BGG49:BGI51 BQC49:BQE51 BZY49:CAA51 CJU49:CJW51 CTQ49:CTS51 DDM49:DDO51 DNI49:DNK51 DXE49:DXG51 EHA49:EHC51 EQW49:EQY51 FAS49:FAU51 FKO49:FKQ51 FUK49:FUM51 GEG49:GEI51 GOC49:GOE51 GXY49:GYA51 HHU49:HHW51 HRQ49:HRS51 IBM49:IBO51 ILI49:ILK51 IVE49:IVG51 JFA49:JFC51 JOW49:JOY51 JYS49:JYU51 KIO49:KIQ51 KSK49:KSM51 LCG49:LCI51 LMC49:LME51 LVY49:LWA51 MFU49:MFW51 MPQ49:MPS51 MZM49:MZO51 NJI49:NJK51 NTE49:NTG51 ODA49:ODC51 OMW49:OMY51 OWS49:OWU51 PGO49:PGQ51 PQK49:PQM51 QAG49:QAI51 QKC49:QKE51 QTY49:QUA51 RDU49:RDW51 RNQ49:RNS51 RXM49:RXO51 SHI49:SHK51 SRE49:SRG51 TBA49:TBC51 TKW49:TKY51 TUS49:TUU51 UEO49:UEQ51 UOK49:UOM51 UYG49:UYI51 VIC49:VIE51 VRY49:VSA51 WBU49:WBW51 WLQ49:WLS51 WVM49:WVO51 E65585:G65587 JA65585:JC65587 SW65585:SY65587 ACS65585:ACU65587 AMO65585:AMQ65587 AWK65585:AWM65587 BGG65585:BGI65587 BQC65585:BQE65587 BZY65585:CAA65587 CJU65585:CJW65587 CTQ65585:CTS65587 DDM65585:DDO65587 DNI65585:DNK65587 DXE65585:DXG65587 EHA65585:EHC65587 EQW65585:EQY65587 FAS65585:FAU65587 FKO65585:FKQ65587 FUK65585:FUM65587 GEG65585:GEI65587 GOC65585:GOE65587 GXY65585:GYA65587 HHU65585:HHW65587 HRQ65585:HRS65587 IBM65585:IBO65587 ILI65585:ILK65587 IVE65585:IVG65587 JFA65585:JFC65587 JOW65585:JOY65587 JYS65585:JYU65587 KIO65585:KIQ65587 KSK65585:KSM65587 LCG65585:LCI65587 LMC65585:LME65587 LVY65585:LWA65587 MFU65585:MFW65587 MPQ65585:MPS65587 MZM65585:MZO65587 NJI65585:NJK65587 NTE65585:NTG65587 ODA65585:ODC65587 OMW65585:OMY65587 OWS65585:OWU65587 PGO65585:PGQ65587 PQK65585:PQM65587 QAG65585:QAI65587 QKC65585:QKE65587 QTY65585:QUA65587 RDU65585:RDW65587 RNQ65585:RNS65587 RXM65585:RXO65587 SHI65585:SHK65587 SRE65585:SRG65587 TBA65585:TBC65587 TKW65585:TKY65587 TUS65585:TUU65587 UEO65585:UEQ65587 UOK65585:UOM65587 UYG65585:UYI65587 VIC65585:VIE65587 VRY65585:VSA65587 WBU65585:WBW65587 WLQ65585:WLS65587 WVM65585:WVO65587 E131121:G131123 JA131121:JC131123 SW131121:SY131123 ACS131121:ACU131123 AMO131121:AMQ131123 AWK131121:AWM131123 BGG131121:BGI131123 BQC131121:BQE131123 BZY131121:CAA131123 CJU131121:CJW131123 CTQ131121:CTS131123 DDM131121:DDO131123 DNI131121:DNK131123 DXE131121:DXG131123 EHA131121:EHC131123 EQW131121:EQY131123 FAS131121:FAU131123 FKO131121:FKQ131123 FUK131121:FUM131123 GEG131121:GEI131123 GOC131121:GOE131123 GXY131121:GYA131123 HHU131121:HHW131123 HRQ131121:HRS131123 IBM131121:IBO131123 ILI131121:ILK131123 IVE131121:IVG131123 JFA131121:JFC131123 JOW131121:JOY131123 JYS131121:JYU131123 KIO131121:KIQ131123 KSK131121:KSM131123 LCG131121:LCI131123 LMC131121:LME131123 LVY131121:LWA131123 MFU131121:MFW131123 MPQ131121:MPS131123 MZM131121:MZO131123 NJI131121:NJK131123 NTE131121:NTG131123 ODA131121:ODC131123 OMW131121:OMY131123 OWS131121:OWU131123 PGO131121:PGQ131123 PQK131121:PQM131123 QAG131121:QAI131123 QKC131121:QKE131123 QTY131121:QUA131123 RDU131121:RDW131123 RNQ131121:RNS131123 RXM131121:RXO131123 SHI131121:SHK131123 SRE131121:SRG131123 TBA131121:TBC131123 TKW131121:TKY131123 TUS131121:TUU131123 UEO131121:UEQ131123 UOK131121:UOM131123 UYG131121:UYI131123 VIC131121:VIE131123 VRY131121:VSA131123 WBU131121:WBW131123 WLQ131121:WLS131123 WVM131121:WVO131123 E196657:G196659 JA196657:JC196659 SW196657:SY196659 ACS196657:ACU196659 AMO196657:AMQ196659 AWK196657:AWM196659 BGG196657:BGI196659 BQC196657:BQE196659 BZY196657:CAA196659 CJU196657:CJW196659 CTQ196657:CTS196659 DDM196657:DDO196659 DNI196657:DNK196659 DXE196657:DXG196659 EHA196657:EHC196659 EQW196657:EQY196659 FAS196657:FAU196659 FKO196657:FKQ196659 FUK196657:FUM196659 GEG196657:GEI196659 GOC196657:GOE196659 GXY196657:GYA196659 HHU196657:HHW196659 HRQ196657:HRS196659 IBM196657:IBO196659 ILI196657:ILK196659 IVE196657:IVG196659 JFA196657:JFC196659 JOW196657:JOY196659 JYS196657:JYU196659 KIO196657:KIQ196659 KSK196657:KSM196659 LCG196657:LCI196659 LMC196657:LME196659 LVY196657:LWA196659 MFU196657:MFW196659 MPQ196657:MPS196659 MZM196657:MZO196659 NJI196657:NJK196659 NTE196657:NTG196659 ODA196657:ODC196659 OMW196657:OMY196659 OWS196657:OWU196659 PGO196657:PGQ196659 PQK196657:PQM196659 QAG196657:QAI196659 QKC196657:QKE196659 QTY196657:QUA196659 RDU196657:RDW196659 RNQ196657:RNS196659 RXM196657:RXO196659 SHI196657:SHK196659 SRE196657:SRG196659 TBA196657:TBC196659 TKW196657:TKY196659 TUS196657:TUU196659 UEO196657:UEQ196659 UOK196657:UOM196659 UYG196657:UYI196659 VIC196657:VIE196659 VRY196657:VSA196659 WBU196657:WBW196659 WLQ196657:WLS196659 WVM196657:WVO196659 E262193:G262195 JA262193:JC262195 SW262193:SY262195 ACS262193:ACU262195 AMO262193:AMQ262195 AWK262193:AWM262195 BGG262193:BGI262195 BQC262193:BQE262195 BZY262193:CAA262195 CJU262193:CJW262195 CTQ262193:CTS262195 DDM262193:DDO262195 DNI262193:DNK262195 DXE262193:DXG262195 EHA262193:EHC262195 EQW262193:EQY262195 FAS262193:FAU262195 FKO262193:FKQ262195 FUK262193:FUM262195 GEG262193:GEI262195 GOC262193:GOE262195 GXY262193:GYA262195 HHU262193:HHW262195 HRQ262193:HRS262195 IBM262193:IBO262195 ILI262193:ILK262195 IVE262193:IVG262195 JFA262193:JFC262195 JOW262193:JOY262195 JYS262193:JYU262195 KIO262193:KIQ262195 KSK262193:KSM262195 LCG262193:LCI262195 LMC262193:LME262195 LVY262193:LWA262195 MFU262193:MFW262195 MPQ262193:MPS262195 MZM262193:MZO262195 NJI262193:NJK262195 NTE262193:NTG262195 ODA262193:ODC262195 OMW262193:OMY262195 OWS262193:OWU262195 PGO262193:PGQ262195 PQK262193:PQM262195 QAG262193:QAI262195 QKC262193:QKE262195 QTY262193:QUA262195 RDU262193:RDW262195 RNQ262193:RNS262195 RXM262193:RXO262195 SHI262193:SHK262195 SRE262193:SRG262195 TBA262193:TBC262195 TKW262193:TKY262195 TUS262193:TUU262195 UEO262193:UEQ262195 UOK262193:UOM262195 UYG262193:UYI262195 VIC262193:VIE262195 VRY262193:VSA262195 WBU262193:WBW262195 WLQ262193:WLS262195 WVM262193:WVO262195 E327729:G327731 JA327729:JC327731 SW327729:SY327731 ACS327729:ACU327731 AMO327729:AMQ327731 AWK327729:AWM327731 BGG327729:BGI327731 BQC327729:BQE327731 BZY327729:CAA327731 CJU327729:CJW327731 CTQ327729:CTS327731 DDM327729:DDO327731 DNI327729:DNK327731 DXE327729:DXG327731 EHA327729:EHC327731 EQW327729:EQY327731 FAS327729:FAU327731 FKO327729:FKQ327731 FUK327729:FUM327731 GEG327729:GEI327731 GOC327729:GOE327731 GXY327729:GYA327731 HHU327729:HHW327731 HRQ327729:HRS327731 IBM327729:IBO327731 ILI327729:ILK327731 IVE327729:IVG327731 JFA327729:JFC327731 JOW327729:JOY327731 JYS327729:JYU327731 KIO327729:KIQ327731 KSK327729:KSM327731 LCG327729:LCI327731 LMC327729:LME327731 LVY327729:LWA327731 MFU327729:MFW327731 MPQ327729:MPS327731 MZM327729:MZO327731 NJI327729:NJK327731 NTE327729:NTG327731 ODA327729:ODC327731 OMW327729:OMY327731 OWS327729:OWU327731 PGO327729:PGQ327731 PQK327729:PQM327731 QAG327729:QAI327731 QKC327729:QKE327731 QTY327729:QUA327731 RDU327729:RDW327731 RNQ327729:RNS327731 RXM327729:RXO327731 SHI327729:SHK327731 SRE327729:SRG327731 TBA327729:TBC327731 TKW327729:TKY327731 TUS327729:TUU327731 UEO327729:UEQ327731 UOK327729:UOM327731 UYG327729:UYI327731 VIC327729:VIE327731 VRY327729:VSA327731 WBU327729:WBW327731 WLQ327729:WLS327731 WVM327729:WVO327731 E393265:G393267 JA393265:JC393267 SW393265:SY393267 ACS393265:ACU393267 AMO393265:AMQ393267 AWK393265:AWM393267 BGG393265:BGI393267 BQC393265:BQE393267 BZY393265:CAA393267 CJU393265:CJW393267 CTQ393265:CTS393267 DDM393265:DDO393267 DNI393265:DNK393267 DXE393265:DXG393267 EHA393265:EHC393267 EQW393265:EQY393267 FAS393265:FAU393267 FKO393265:FKQ393267 FUK393265:FUM393267 GEG393265:GEI393267 GOC393265:GOE393267 GXY393265:GYA393267 HHU393265:HHW393267 HRQ393265:HRS393267 IBM393265:IBO393267 ILI393265:ILK393267 IVE393265:IVG393267 JFA393265:JFC393267 JOW393265:JOY393267 JYS393265:JYU393267 KIO393265:KIQ393267 KSK393265:KSM393267 LCG393265:LCI393267 LMC393265:LME393267 LVY393265:LWA393267 MFU393265:MFW393267 MPQ393265:MPS393267 MZM393265:MZO393267 NJI393265:NJK393267 NTE393265:NTG393267 ODA393265:ODC393267 OMW393265:OMY393267 OWS393265:OWU393267 PGO393265:PGQ393267 PQK393265:PQM393267 QAG393265:QAI393267 QKC393265:QKE393267 QTY393265:QUA393267 RDU393265:RDW393267 RNQ393265:RNS393267 RXM393265:RXO393267 SHI393265:SHK393267 SRE393265:SRG393267 TBA393265:TBC393267 TKW393265:TKY393267 TUS393265:TUU393267 UEO393265:UEQ393267 UOK393265:UOM393267 UYG393265:UYI393267 VIC393265:VIE393267 VRY393265:VSA393267 WBU393265:WBW393267 WLQ393265:WLS393267 WVM393265:WVO393267 E458801:G458803 JA458801:JC458803 SW458801:SY458803 ACS458801:ACU458803 AMO458801:AMQ458803 AWK458801:AWM458803 BGG458801:BGI458803 BQC458801:BQE458803 BZY458801:CAA458803 CJU458801:CJW458803 CTQ458801:CTS458803 DDM458801:DDO458803 DNI458801:DNK458803 DXE458801:DXG458803 EHA458801:EHC458803 EQW458801:EQY458803 FAS458801:FAU458803 FKO458801:FKQ458803 FUK458801:FUM458803 GEG458801:GEI458803 GOC458801:GOE458803 GXY458801:GYA458803 HHU458801:HHW458803 HRQ458801:HRS458803 IBM458801:IBO458803 ILI458801:ILK458803 IVE458801:IVG458803 JFA458801:JFC458803 JOW458801:JOY458803 JYS458801:JYU458803 KIO458801:KIQ458803 KSK458801:KSM458803 LCG458801:LCI458803 LMC458801:LME458803 LVY458801:LWA458803 MFU458801:MFW458803 MPQ458801:MPS458803 MZM458801:MZO458803 NJI458801:NJK458803 NTE458801:NTG458803 ODA458801:ODC458803 OMW458801:OMY458803 OWS458801:OWU458803 PGO458801:PGQ458803 PQK458801:PQM458803 QAG458801:QAI458803 QKC458801:QKE458803 QTY458801:QUA458803 RDU458801:RDW458803 RNQ458801:RNS458803 RXM458801:RXO458803 SHI458801:SHK458803 SRE458801:SRG458803 TBA458801:TBC458803 TKW458801:TKY458803 TUS458801:TUU458803 UEO458801:UEQ458803 UOK458801:UOM458803 UYG458801:UYI458803 VIC458801:VIE458803 VRY458801:VSA458803 WBU458801:WBW458803 WLQ458801:WLS458803 WVM458801:WVO458803 E524337:G524339 JA524337:JC524339 SW524337:SY524339 ACS524337:ACU524339 AMO524337:AMQ524339 AWK524337:AWM524339 BGG524337:BGI524339 BQC524337:BQE524339 BZY524337:CAA524339 CJU524337:CJW524339 CTQ524337:CTS524339 DDM524337:DDO524339 DNI524337:DNK524339 DXE524337:DXG524339 EHA524337:EHC524339 EQW524337:EQY524339 FAS524337:FAU524339 FKO524337:FKQ524339 FUK524337:FUM524339 GEG524337:GEI524339 GOC524337:GOE524339 GXY524337:GYA524339 HHU524337:HHW524339 HRQ524337:HRS524339 IBM524337:IBO524339 ILI524337:ILK524339 IVE524337:IVG524339 JFA524337:JFC524339 JOW524337:JOY524339 JYS524337:JYU524339 KIO524337:KIQ524339 KSK524337:KSM524339 LCG524337:LCI524339 LMC524337:LME524339 LVY524337:LWA524339 MFU524337:MFW524339 MPQ524337:MPS524339 MZM524337:MZO524339 NJI524337:NJK524339 NTE524337:NTG524339 ODA524337:ODC524339 OMW524337:OMY524339 OWS524337:OWU524339 PGO524337:PGQ524339 PQK524337:PQM524339 QAG524337:QAI524339 QKC524337:QKE524339 QTY524337:QUA524339 RDU524337:RDW524339 RNQ524337:RNS524339 RXM524337:RXO524339 SHI524337:SHK524339 SRE524337:SRG524339 TBA524337:TBC524339 TKW524337:TKY524339 TUS524337:TUU524339 UEO524337:UEQ524339 UOK524337:UOM524339 UYG524337:UYI524339 VIC524337:VIE524339 VRY524337:VSA524339 WBU524337:WBW524339 WLQ524337:WLS524339 WVM524337:WVO524339 E589873:G589875 JA589873:JC589875 SW589873:SY589875 ACS589873:ACU589875 AMO589873:AMQ589875 AWK589873:AWM589875 BGG589873:BGI589875 BQC589873:BQE589875 BZY589873:CAA589875 CJU589873:CJW589875 CTQ589873:CTS589875 DDM589873:DDO589875 DNI589873:DNK589875 DXE589873:DXG589875 EHA589873:EHC589875 EQW589873:EQY589875 FAS589873:FAU589875 FKO589873:FKQ589875 FUK589873:FUM589875 GEG589873:GEI589875 GOC589873:GOE589875 GXY589873:GYA589875 HHU589873:HHW589875 HRQ589873:HRS589875 IBM589873:IBO589875 ILI589873:ILK589875 IVE589873:IVG589875 JFA589873:JFC589875 JOW589873:JOY589875 JYS589873:JYU589875 KIO589873:KIQ589875 KSK589873:KSM589875 LCG589873:LCI589875 LMC589873:LME589875 LVY589873:LWA589875 MFU589873:MFW589875 MPQ589873:MPS589875 MZM589873:MZO589875 NJI589873:NJK589875 NTE589873:NTG589875 ODA589873:ODC589875 OMW589873:OMY589875 OWS589873:OWU589875 PGO589873:PGQ589875 PQK589873:PQM589875 QAG589873:QAI589875 QKC589873:QKE589875 QTY589873:QUA589875 RDU589873:RDW589875 RNQ589873:RNS589875 RXM589873:RXO589875 SHI589873:SHK589875 SRE589873:SRG589875 TBA589873:TBC589875 TKW589873:TKY589875 TUS589873:TUU589875 UEO589873:UEQ589875 UOK589873:UOM589875 UYG589873:UYI589875 VIC589873:VIE589875 VRY589873:VSA589875 WBU589873:WBW589875 WLQ589873:WLS589875 WVM589873:WVO589875 E655409:G655411 JA655409:JC655411 SW655409:SY655411 ACS655409:ACU655411 AMO655409:AMQ655411 AWK655409:AWM655411 BGG655409:BGI655411 BQC655409:BQE655411 BZY655409:CAA655411 CJU655409:CJW655411 CTQ655409:CTS655411 DDM655409:DDO655411 DNI655409:DNK655411 DXE655409:DXG655411 EHA655409:EHC655411 EQW655409:EQY655411 FAS655409:FAU655411 FKO655409:FKQ655411 FUK655409:FUM655411 GEG655409:GEI655411 GOC655409:GOE655411 GXY655409:GYA655411 HHU655409:HHW655411 HRQ655409:HRS655411 IBM655409:IBO655411 ILI655409:ILK655411 IVE655409:IVG655411 JFA655409:JFC655411 JOW655409:JOY655411 JYS655409:JYU655411 KIO655409:KIQ655411 KSK655409:KSM655411 LCG655409:LCI655411 LMC655409:LME655411 LVY655409:LWA655411 MFU655409:MFW655411 MPQ655409:MPS655411 MZM655409:MZO655411 NJI655409:NJK655411 NTE655409:NTG655411 ODA655409:ODC655411 OMW655409:OMY655411 OWS655409:OWU655411 PGO655409:PGQ655411 PQK655409:PQM655411 QAG655409:QAI655411 QKC655409:QKE655411 QTY655409:QUA655411 RDU655409:RDW655411 RNQ655409:RNS655411 RXM655409:RXO655411 SHI655409:SHK655411 SRE655409:SRG655411 TBA655409:TBC655411 TKW655409:TKY655411 TUS655409:TUU655411 UEO655409:UEQ655411 UOK655409:UOM655411 UYG655409:UYI655411 VIC655409:VIE655411 VRY655409:VSA655411 WBU655409:WBW655411 WLQ655409:WLS655411 WVM655409:WVO655411 E720945:G720947 JA720945:JC720947 SW720945:SY720947 ACS720945:ACU720947 AMO720945:AMQ720947 AWK720945:AWM720947 BGG720945:BGI720947 BQC720945:BQE720947 BZY720945:CAA720947 CJU720945:CJW720947 CTQ720945:CTS720947 DDM720945:DDO720947 DNI720945:DNK720947 DXE720945:DXG720947 EHA720945:EHC720947 EQW720945:EQY720947 FAS720945:FAU720947 FKO720945:FKQ720947 FUK720945:FUM720947 GEG720945:GEI720947 GOC720945:GOE720947 GXY720945:GYA720947 HHU720945:HHW720947 HRQ720945:HRS720947 IBM720945:IBO720947 ILI720945:ILK720947 IVE720945:IVG720947 JFA720945:JFC720947 JOW720945:JOY720947 JYS720945:JYU720947 KIO720945:KIQ720947 KSK720945:KSM720947 LCG720945:LCI720947 LMC720945:LME720947 LVY720945:LWA720947 MFU720945:MFW720947 MPQ720945:MPS720947 MZM720945:MZO720947 NJI720945:NJK720947 NTE720945:NTG720947 ODA720945:ODC720947 OMW720945:OMY720947 OWS720945:OWU720947 PGO720945:PGQ720947 PQK720945:PQM720947 QAG720945:QAI720947 QKC720945:QKE720947 QTY720945:QUA720947 RDU720945:RDW720947 RNQ720945:RNS720947 RXM720945:RXO720947 SHI720945:SHK720947 SRE720945:SRG720947 TBA720945:TBC720947 TKW720945:TKY720947 TUS720945:TUU720947 UEO720945:UEQ720947 UOK720945:UOM720947 UYG720945:UYI720947 VIC720945:VIE720947 VRY720945:VSA720947 WBU720945:WBW720947 WLQ720945:WLS720947 WVM720945:WVO720947 E786481:G786483 JA786481:JC786483 SW786481:SY786483 ACS786481:ACU786483 AMO786481:AMQ786483 AWK786481:AWM786483 BGG786481:BGI786483 BQC786481:BQE786483 BZY786481:CAA786483 CJU786481:CJW786483 CTQ786481:CTS786483 DDM786481:DDO786483 DNI786481:DNK786483 DXE786481:DXG786483 EHA786481:EHC786483 EQW786481:EQY786483 FAS786481:FAU786483 FKO786481:FKQ786483 FUK786481:FUM786483 GEG786481:GEI786483 GOC786481:GOE786483 GXY786481:GYA786483 HHU786481:HHW786483 HRQ786481:HRS786483 IBM786481:IBO786483 ILI786481:ILK786483 IVE786481:IVG786483 JFA786481:JFC786483 JOW786481:JOY786483 JYS786481:JYU786483 KIO786481:KIQ786483 KSK786481:KSM786483 LCG786481:LCI786483 LMC786481:LME786483 LVY786481:LWA786483 MFU786481:MFW786483 MPQ786481:MPS786483 MZM786481:MZO786483 NJI786481:NJK786483 NTE786481:NTG786483 ODA786481:ODC786483 OMW786481:OMY786483 OWS786481:OWU786483 PGO786481:PGQ786483 PQK786481:PQM786483 QAG786481:QAI786483 QKC786481:QKE786483 QTY786481:QUA786483 RDU786481:RDW786483 RNQ786481:RNS786483 RXM786481:RXO786483 SHI786481:SHK786483 SRE786481:SRG786483 TBA786481:TBC786483 TKW786481:TKY786483 TUS786481:TUU786483 UEO786481:UEQ786483 UOK786481:UOM786483 UYG786481:UYI786483 VIC786481:VIE786483 VRY786481:VSA786483 WBU786481:WBW786483 WLQ786481:WLS786483 WVM786481:WVO786483 E852017:G852019 JA852017:JC852019 SW852017:SY852019 ACS852017:ACU852019 AMO852017:AMQ852019 AWK852017:AWM852019 BGG852017:BGI852019 BQC852017:BQE852019 BZY852017:CAA852019 CJU852017:CJW852019 CTQ852017:CTS852019 DDM852017:DDO852019 DNI852017:DNK852019 DXE852017:DXG852019 EHA852017:EHC852019 EQW852017:EQY852019 FAS852017:FAU852019 FKO852017:FKQ852019 FUK852017:FUM852019 GEG852017:GEI852019 GOC852017:GOE852019 GXY852017:GYA852019 HHU852017:HHW852019 HRQ852017:HRS852019 IBM852017:IBO852019 ILI852017:ILK852019 IVE852017:IVG852019 JFA852017:JFC852019 JOW852017:JOY852019 JYS852017:JYU852019 KIO852017:KIQ852019 KSK852017:KSM852019 LCG852017:LCI852019 LMC852017:LME852019 LVY852017:LWA852019 MFU852017:MFW852019 MPQ852017:MPS852019 MZM852017:MZO852019 NJI852017:NJK852019 NTE852017:NTG852019 ODA852017:ODC852019 OMW852017:OMY852019 OWS852017:OWU852019 PGO852017:PGQ852019 PQK852017:PQM852019 QAG852017:QAI852019 QKC852017:QKE852019 QTY852017:QUA852019 RDU852017:RDW852019 RNQ852017:RNS852019 RXM852017:RXO852019 SHI852017:SHK852019 SRE852017:SRG852019 TBA852017:TBC852019 TKW852017:TKY852019 TUS852017:TUU852019 UEO852017:UEQ852019 UOK852017:UOM852019 UYG852017:UYI852019 VIC852017:VIE852019 VRY852017:VSA852019 WBU852017:WBW852019 WLQ852017:WLS852019 WVM852017:WVO852019 E917553:G917555 JA917553:JC917555 SW917553:SY917555 ACS917553:ACU917555 AMO917553:AMQ917555 AWK917553:AWM917555 BGG917553:BGI917555 BQC917553:BQE917555 BZY917553:CAA917555 CJU917553:CJW917555 CTQ917553:CTS917555 DDM917553:DDO917555 DNI917553:DNK917555 DXE917553:DXG917555 EHA917553:EHC917555 EQW917553:EQY917555 FAS917553:FAU917555 FKO917553:FKQ917555 FUK917553:FUM917555 GEG917553:GEI917555 GOC917553:GOE917555 GXY917553:GYA917555 HHU917553:HHW917555 HRQ917553:HRS917555 IBM917553:IBO917555 ILI917553:ILK917555 IVE917553:IVG917555 JFA917553:JFC917555 JOW917553:JOY917555 JYS917553:JYU917555 KIO917553:KIQ917555 KSK917553:KSM917555 LCG917553:LCI917555 LMC917553:LME917555 LVY917553:LWA917555 MFU917553:MFW917555 MPQ917553:MPS917555 MZM917553:MZO917555 NJI917553:NJK917555 NTE917553:NTG917555 ODA917553:ODC917555 OMW917553:OMY917555 OWS917553:OWU917555 PGO917553:PGQ917555 PQK917553:PQM917555 QAG917553:QAI917555 QKC917553:QKE917555 QTY917553:QUA917555 RDU917553:RDW917555 RNQ917553:RNS917555 RXM917553:RXO917555 SHI917553:SHK917555 SRE917553:SRG917555 TBA917553:TBC917555 TKW917553:TKY917555 TUS917553:TUU917555 UEO917553:UEQ917555 UOK917553:UOM917555 UYG917553:UYI917555 VIC917553:VIE917555 VRY917553:VSA917555 WBU917553:WBW917555 WLQ917553:WLS917555 WVM917553:WVO917555 E983089:G983091 JA983089:JC983091 SW983089:SY983091 ACS983089:ACU983091 AMO983089:AMQ983091 AWK983089:AWM983091 BGG983089:BGI983091 BQC983089:BQE983091 BZY983089:CAA983091 CJU983089:CJW983091 CTQ983089:CTS983091 DDM983089:DDO983091 DNI983089:DNK983091 DXE983089:DXG983091 EHA983089:EHC983091 EQW983089:EQY983091 FAS983089:FAU983091 FKO983089:FKQ983091 FUK983089:FUM983091 GEG983089:GEI983091 GOC983089:GOE983091 GXY983089:GYA983091 HHU983089:HHW983091 HRQ983089:HRS983091 IBM983089:IBO983091 ILI983089:ILK983091 IVE983089:IVG983091 JFA983089:JFC983091 JOW983089:JOY983091 JYS983089:JYU983091 KIO983089:KIQ983091 KSK983089:KSM983091 LCG983089:LCI983091 LMC983089:LME983091 LVY983089:LWA983091 MFU983089:MFW983091 MPQ983089:MPS983091 MZM983089:MZO983091 NJI983089:NJK983091 NTE983089:NTG983091 ODA983089:ODC983091 OMW983089:OMY983091 OWS983089:OWU983091 PGO983089:PGQ983091 PQK983089:PQM983091 QAG983089:QAI983091 QKC983089:QKE983091 QTY983089:QUA983091 RDU983089:RDW983091 RNQ983089:RNS983091 RXM983089:RXO983091 SHI983089:SHK983091 SRE983089:SRG983091 TBA983089:TBC983091 TKW983089:TKY983091 TUS983089:TUU983091 UEO983089:UEQ983091 UOK983089:UOM983091 UYG983089:UYI983091 VIC983089:VIE983091 VRY983089:VSA983091 WBU983089:WBW983091 WLQ983089:WLS983091 WVM983089:WVO983091 E95:G97 JA95:JC97 SW95:SY97 ACS95:ACU97 AMO95:AMQ97 AWK95:AWM97 BGG95:BGI97 BQC95:BQE97 BZY95:CAA97 CJU95:CJW97 CTQ95:CTS97 DDM95:DDO97 DNI95:DNK97 DXE95:DXG97 EHA95:EHC97 EQW95:EQY97 FAS95:FAU97 FKO95:FKQ97 FUK95:FUM97 GEG95:GEI97 GOC95:GOE97 GXY95:GYA97 HHU95:HHW97 HRQ95:HRS97 IBM95:IBO97 ILI95:ILK97 IVE95:IVG97 JFA95:JFC97 JOW95:JOY97 JYS95:JYU97 KIO95:KIQ97 KSK95:KSM97 LCG95:LCI97 LMC95:LME97 LVY95:LWA97 MFU95:MFW97 MPQ95:MPS97 MZM95:MZO97 NJI95:NJK97 NTE95:NTG97 ODA95:ODC97 OMW95:OMY97 OWS95:OWU97 PGO95:PGQ97 PQK95:PQM97 QAG95:QAI97 QKC95:QKE97 QTY95:QUA97 RDU95:RDW97 RNQ95:RNS97 RXM95:RXO97 SHI95:SHK97 SRE95:SRG97 TBA95:TBC97 TKW95:TKY97 TUS95:TUU97 UEO95:UEQ97 UOK95:UOM97 UYG95:UYI97 VIC95:VIE97 VRY95:VSA97 WBU95:WBW97 WLQ95:WLS97 WVM95:WVO97 E65631:G65633 JA65631:JC65633 SW65631:SY65633 ACS65631:ACU65633 AMO65631:AMQ65633 AWK65631:AWM65633 BGG65631:BGI65633 BQC65631:BQE65633 BZY65631:CAA65633 CJU65631:CJW65633 CTQ65631:CTS65633 DDM65631:DDO65633 DNI65631:DNK65633 DXE65631:DXG65633 EHA65631:EHC65633 EQW65631:EQY65633 FAS65631:FAU65633 FKO65631:FKQ65633 FUK65631:FUM65633 GEG65631:GEI65633 GOC65631:GOE65633 GXY65631:GYA65633 HHU65631:HHW65633 HRQ65631:HRS65633 IBM65631:IBO65633 ILI65631:ILK65633 IVE65631:IVG65633 JFA65631:JFC65633 JOW65631:JOY65633 JYS65631:JYU65633 KIO65631:KIQ65633 KSK65631:KSM65633 LCG65631:LCI65633 LMC65631:LME65633 LVY65631:LWA65633 MFU65631:MFW65633 MPQ65631:MPS65633 MZM65631:MZO65633 NJI65631:NJK65633 NTE65631:NTG65633 ODA65631:ODC65633 OMW65631:OMY65633 OWS65631:OWU65633 PGO65631:PGQ65633 PQK65631:PQM65633 QAG65631:QAI65633 QKC65631:QKE65633 QTY65631:QUA65633 RDU65631:RDW65633 RNQ65631:RNS65633 RXM65631:RXO65633 SHI65631:SHK65633 SRE65631:SRG65633 TBA65631:TBC65633 TKW65631:TKY65633 TUS65631:TUU65633 UEO65631:UEQ65633 UOK65631:UOM65633 UYG65631:UYI65633 VIC65631:VIE65633 VRY65631:VSA65633 WBU65631:WBW65633 WLQ65631:WLS65633 WVM65631:WVO65633 E131167:G131169 JA131167:JC131169 SW131167:SY131169 ACS131167:ACU131169 AMO131167:AMQ131169 AWK131167:AWM131169 BGG131167:BGI131169 BQC131167:BQE131169 BZY131167:CAA131169 CJU131167:CJW131169 CTQ131167:CTS131169 DDM131167:DDO131169 DNI131167:DNK131169 DXE131167:DXG131169 EHA131167:EHC131169 EQW131167:EQY131169 FAS131167:FAU131169 FKO131167:FKQ131169 FUK131167:FUM131169 GEG131167:GEI131169 GOC131167:GOE131169 GXY131167:GYA131169 HHU131167:HHW131169 HRQ131167:HRS131169 IBM131167:IBO131169 ILI131167:ILK131169 IVE131167:IVG131169 JFA131167:JFC131169 JOW131167:JOY131169 JYS131167:JYU131169 KIO131167:KIQ131169 KSK131167:KSM131169 LCG131167:LCI131169 LMC131167:LME131169 LVY131167:LWA131169 MFU131167:MFW131169 MPQ131167:MPS131169 MZM131167:MZO131169 NJI131167:NJK131169 NTE131167:NTG131169 ODA131167:ODC131169 OMW131167:OMY131169 OWS131167:OWU131169 PGO131167:PGQ131169 PQK131167:PQM131169 QAG131167:QAI131169 QKC131167:QKE131169 QTY131167:QUA131169 RDU131167:RDW131169 RNQ131167:RNS131169 RXM131167:RXO131169 SHI131167:SHK131169 SRE131167:SRG131169 TBA131167:TBC131169 TKW131167:TKY131169 TUS131167:TUU131169 UEO131167:UEQ131169 UOK131167:UOM131169 UYG131167:UYI131169 VIC131167:VIE131169 VRY131167:VSA131169 WBU131167:WBW131169 WLQ131167:WLS131169 WVM131167:WVO131169 E196703:G196705 JA196703:JC196705 SW196703:SY196705 ACS196703:ACU196705 AMO196703:AMQ196705 AWK196703:AWM196705 BGG196703:BGI196705 BQC196703:BQE196705 BZY196703:CAA196705 CJU196703:CJW196705 CTQ196703:CTS196705 DDM196703:DDO196705 DNI196703:DNK196705 DXE196703:DXG196705 EHA196703:EHC196705 EQW196703:EQY196705 FAS196703:FAU196705 FKO196703:FKQ196705 FUK196703:FUM196705 GEG196703:GEI196705 GOC196703:GOE196705 GXY196703:GYA196705 HHU196703:HHW196705 HRQ196703:HRS196705 IBM196703:IBO196705 ILI196703:ILK196705 IVE196703:IVG196705 JFA196703:JFC196705 JOW196703:JOY196705 JYS196703:JYU196705 KIO196703:KIQ196705 KSK196703:KSM196705 LCG196703:LCI196705 LMC196703:LME196705 LVY196703:LWA196705 MFU196703:MFW196705 MPQ196703:MPS196705 MZM196703:MZO196705 NJI196703:NJK196705 NTE196703:NTG196705 ODA196703:ODC196705 OMW196703:OMY196705 OWS196703:OWU196705 PGO196703:PGQ196705 PQK196703:PQM196705 QAG196703:QAI196705 QKC196703:QKE196705 QTY196703:QUA196705 RDU196703:RDW196705 RNQ196703:RNS196705 RXM196703:RXO196705 SHI196703:SHK196705 SRE196703:SRG196705 TBA196703:TBC196705 TKW196703:TKY196705 TUS196703:TUU196705 UEO196703:UEQ196705 UOK196703:UOM196705 UYG196703:UYI196705 VIC196703:VIE196705 VRY196703:VSA196705 WBU196703:WBW196705 WLQ196703:WLS196705 WVM196703:WVO196705 E262239:G262241 JA262239:JC262241 SW262239:SY262241 ACS262239:ACU262241 AMO262239:AMQ262241 AWK262239:AWM262241 BGG262239:BGI262241 BQC262239:BQE262241 BZY262239:CAA262241 CJU262239:CJW262241 CTQ262239:CTS262241 DDM262239:DDO262241 DNI262239:DNK262241 DXE262239:DXG262241 EHA262239:EHC262241 EQW262239:EQY262241 FAS262239:FAU262241 FKO262239:FKQ262241 FUK262239:FUM262241 GEG262239:GEI262241 GOC262239:GOE262241 GXY262239:GYA262241 HHU262239:HHW262241 HRQ262239:HRS262241 IBM262239:IBO262241 ILI262239:ILK262241 IVE262239:IVG262241 JFA262239:JFC262241 JOW262239:JOY262241 JYS262239:JYU262241 KIO262239:KIQ262241 KSK262239:KSM262241 LCG262239:LCI262241 LMC262239:LME262241 LVY262239:LWA262241 MFU262239:MFW262241 MPQ262239:MPS262241 MZM262239:MZO262241 NJI262239:NJK262241 NTE262239:NTG262241 ODA262239:ODC262241 OMW262239:OMY262241 OWS262239:OWU262241 PGO262239:PGQ262241 PQK262239:PQM262241 QAG262239:QAI262241 QKC262239:QKE262241 QTY262239:QUA262241 RDU262239:RDW262241 RNQ262239:RNS262241 RXM262239:RXO262241 SHI262239:SHK262241 SRE262239:SRG262241 TBA262239:TBC262241 TKW262239:TKY262241 TUS262239:TUU262241 UEO262239:UEQ262241 UOK262239:UOM262241 UYG262239:UYI262241 VIC262239:VIE262241 VRY262239:VSA262241 WBU262239:WBW262241 WLQ262239:WLS262241 WVM262239:WVO262241 E327775:G327777 JA327775:JC327777 SW327775:SY327777 ACS327775:ACU327777 AMO327775:AMQ327777 AWK327775:AWM327777 BGG327775:BGI327777 BQC327775:BQE327777 BZY327775:CAA327777 CJU327775:CJW327777 CTQ327775:CTS327777 DDM327775:DDO327777 DNI327775:DNK327777 DXE327775:DXG327777 EHA327775:EHC327777 EQW327775:EQY327777 FAS327775:FAU327777 FKO327775:FKQ327777 FUK327775:FUM327777 GEG327775:GEI327777 GOC327775:GOE327777 GXY327775:GYA327777 HHU327775:HHW327777 HRQ327775:HRS327777 IBM327775:IBO327777 ILI327775:ILK327777 IVE327775:IVG327777 JFA327775:JFC327777 JOW327775:JOY327777 JYS327775:JYU327777 KIO327775:KIQ327777 KSK327775:KSM327777 LCG327775:LCI327777 LMC327775:LME327777 LVY327775:LWA327777 MFU327775:MFW327777 MPQ327775:MPS327777 MZM327775:MZO327777 NJI327775:NJK327777 NTE327775:NTG327777 ODA327775:ODC327777 OMW327775:OMY327777 OWS327775:OWU327777 PGO327775:PGQ327777 PQK327775:PQM327777 QAG327775:QAI327777 QKC327775:QKE327777 QTY327775:QUA327777 RDU327775:RDW327777 RNQ327775:RNS327777 RXM327775:RXO327777 SHI327775:SHK327777 SRE327775:SRG327777 TBA327775:TBC327777 TKW327775:TKY327777 TUS327775:TUU327777 UEO327775:UEQ327777 UOK327775:UOM327777 UYG327775:UYI327777 VIC327775:VIE327777 VRY327775:VSA327777 WBU327775:WBW327777 WLQ327775:WLS327777 WVM327775:WVO327777 E393311:G393313 JA393311:JC393313 SW393311:SY393313 ACS393311:ACU393313 AMO393311:AMQ393313 AWK393311:AWM393313 BGG393311:BGI393313 BQC393311:BQE393313 BZY393311:CAA393313 CJU393311:CJW393313 CTQ393311:CTS393313 DDM393311:DDO393313 DNI393311:DNK393313 DXE393311:DXG393313 EHA393311:EHC393313 EQW393311:EQY393313 FAS393311:FAU393313 FKO393311:FKQ393313 FUK393311:FUM393313 GEG393311:GEI393313 GOC393311:GOE393313 GXY393311:GYA393313 HHU393311:HHW393313 HRQ393311:HRS393313 IBM393311:IBO393313 ILI393311:ILK393313 IVE393311:IVG393313 JFA393311:JFC393313 JOW393311:JOY393313 JYS393311:JYU393313 KIO393311:KIQ393313 KSK393311:KSM393313 LCG393311:LCI393313 LMC393311:LME393313 LVY393311:LWA393313 MFU393311:MFW393313 MPQ393311:MPS393313 MZM393311:MZO393313 NJI393311:NJK393313 NTE393311:NTG393313 ODA393311:ODC393313 OMW393311:OMY393313 OWS393311:OWU393313 PGO393311:PGQ393313 PQK393311:PQM393313 QAG393311:QAI393313 QKC393311:QKE393313 QTY393311:QUA393313 RDU393311:RDW393313 RNQ393311:RNS393313 RXM393311:RXO393313 SHI393311:SHK393313 SRE393311:SRG393313 TBA393311:TBC393313 TKW393311:TKY393313 TUS393311:TUU393313 UEO393311:UEQ393313 UOK393311:UOM393313 UYG393311:UYI393313 VIC393311:VIE393313 VRY393311:VSA393313 WBU393311:WBW393313 WLQ393311:WLS393313 WVM393311:WVO393313 E458847:G458849 JA458847:JC458849 SW458847:SY458849 ACS458847:ACU458849 AMO458847:AMQ458849 AWK458847:AWM458849 BGG458847:BGI458849 BQC458847:BQE458849 BZY458847:CAA458849 CJU458847:CJW458849 CTQ458847:CTS458849 DDM458847:DDO458849 DNI458847:DNK458849 DXE458847:DXG458849 EHA458847:EHC458849 EQW458847:EQY458849 FAS458847:FAU458849 FKO458847:FKQ458849 FUK458847:FUM458849 GEG458847:GEI458849 GOC458847:GOE458849 GXY458847:GYA458849 HHU458847:HHW458849 HRQ458847:HRS458849 IBM458847:IBO458849 ILI458847:ILK458849 IVE458847:IVG458849 JFA458847:JFC458849 JOW458847:JOY458849 JYS458847:JYU458849 KIO458847:KIQ458849 KSK458847:KSM458849 LCG458847:LCI458849 LMC458847:LME458849 LVY458847:LWA458849 MFU458847:MFW458849 MPQ458847:MPS458849 MZM458847:MZO458849 NJI458847:NJK458849 NTE458847:NTG458849 ODA458847:ODC458849 OMW458847:OMY458849 OWS458847:OWU458849 PGO458847:PGQ458849 PQK458847:PQM458849 QAG458847:QAI458849 QKC458847:QKE458849 QTY458847:QUA458849 RDU458847:RDW458849 RNQ458847:RNS458849 RXM458847:RXO458849 SHI458847:SHK458849 SRE458847:SRG458849 TBA458847:TBC458849 TKW458847:TKY458849 TUS458847:TUU458849 UEO458847:UEQ458849 UOK458847:UOM458849 UYG458847:UYI458849 VIC458847:VIE458849 VRY458847:VSA458849 WBU458847:WBW458849 WLQ458847:WLS458849 WVM458847:WVO458849 E524383:G524385 JA524383:JC524385 SW524383:SY524385 ACS524383:ACU524385 AMO524383:AMQ524385 AWK524383:AWM524385 BGG524383:BGI524385 BQC524383:BQE524385 BZY524383:CAA524385 CJU524383:CJW524385 CTQ524383:CTS524385 DDM524383:DDO524385 DNI524383:DNK524385 DXE524383:DXG524385 EHA524383:EHC524385 EQW524383:EQY524385 FAS524383:FAU524385 FKO524383:FKQ524385 FUK524383:FUM524385 GEG524383:GEI524385 GOC524383:GOE524385 GXY524383:GYA524385 HHU524383:HHW524385 HRQ524383:HRS524385 IBM524383:IBO524385 ILI524383:ILK524385 IVE524383:IVG524385 JFA524383:JFC524385 JOW524383:JOY524385 JYS524383:JYU524385 KIO524383:KIQ524385 KSK524383:KSM524385 LCG524383:LCI524385 LMC524383:LME524385 LVY524383:LWA524385 MFU524383:MFW524385 MPQ524383:MPS524385 MZM524383:MZO524385 NJI524383:NJK524385 NTE524383:NTG524385 ODA524383:ODC524385 OMW524383:OMY524385 OWS524383:OWU524385 PGO524383:PGQ524385 PQK524383:PQM524385 QAG524383:QAI524385 QKC524383:QKE524385 QTY524383:QUA524385 RDU524383:RDW524385 RNQ524383:RNS524385 RXM524383:RXO524385 SHI524383:SHK524385 SRE524383:SRG524385 TBA524383:TBC524385 TKW524383:TKY524385 TUS524383:TUU524385 UEO524383:UEQ524385 UOK524383:UOM524385 UYG524383:UYI524385 VIC524383:VIE524385 VRY524383:VSA524385 WBU524383:WBW524385 WLQ524383:WLS524385 WVM524383:WVO524385 E589919:G589921 JA589919:JC589921 SW589919:SY589921 ACS589919:ACU589921 AMO589919:AMQ589921 AWK589919:AWM589921 BGG589919:BGI589921 BQC589919:BQE589921 BZY589919:CAA589921 CJU589919:CJW589921 CTQ589919:CTS589921 DDM589919:DDO589921 DNI589919:DNK589921 DXE589919:DXG589921 EHA589919:EHC589921 EQW589919:EQY589921 FAS589919:FAU589921 FKO589919:FKQ589921 FUK589919:FUM589921 GEG589919:GEI589921 GOC589919:GOE589921 GXY589919:GYA589921 HHU589919:HHW589921 HRQ589919:HRS589921 IBM589919:IBO589921 ILI589919:ILK589921 IVE589919:IVG589921 JFA589919:JFC589921 JOW589919:JOY589921 JYS589919:JYU589921 KIO589919:KIQ589921 KSK589919:KSM589921 LCG589919:LCI589921 LMC589919:LME589921 LVY589919:LWA589921 MFU589919:MFW589921 MPQ589919:MPS589921 MZM589919:MZO589921 NJI589919:NJK589921 NTE589919:NTG589921 ODA589919:ODC589921 OMW589919:OMY589921 OWS589919:OWU589921 PGO589919:PGQ589921 PQK589919:PQM589921 QAG589919:QAI589921 QKC589919:QKE589921 QTY589919:QUA589921 RDU589919:RDW589921 RNQ589919:RNS589921 RXM589919:RXO589921 SHI589919:SHK589921 SRE589919:SRG589921 TBA589919:TBC589921 TKW589919:TKY589921 TUS589919:TUU589921 UEO589919:UEQ589921 UOK589919:UOM589921 UYG589919:UYI589921 VIC589919:VIE589921 VRY589919:VSA589921 WBU589919:WBW589921 WLQ589919:WLS589921 WVM589919:WVO589921 E655455:G655457 JA655455:JC655457 SW655455:SY655457 ACS655455:ACU655457 AMO655455:AMQ655457 AWK655455:AWM655457 BGG655455:BGI655457 BQC655455:BQE655457 BZY655455:CAA655457 CJU655455:CJW655457 CTQ655455:CTS655457 DDM655455:DDO655457 DNI655455:DNK655457 DXE655455:DXG655457 EHA655455:EHC655457 EQW655455:EQY655457 FAS655455:FAU655457 FKO655455:FKQ655457 FUK655455:FUM655457 GEG655455:GEI655457 GOC655455:GOE655457 GXY655455:GYA655457 HHU655455:HHW655457 HRQ655455:HRS655457 IBM655455:IBO655457 ILI655455:ILK655457 IVE655455:IVG655457 JFA655455:JFC655457 JOW655455:JOY655457 JYS655455:JYU655457 KIO655455:KIQ655457 KSK655455:KSM655457 LCG655455:LCI655457 LMC655455:LME655457 LVY655455:LWA655457 MFU655455:MFW655457 MPQ655455:MPS655457 MZM655455:MZO655457 NJI655455:NJK655457 NTE655455:NTG655457 ODA655455:ODC655457 OMW655455:OMY655457 OWS655455:OWU655457 PGO655455:PGQ655457 PQK655455:PQM655457 QAG655455:QAI655457 QKC655455:QKE655457 QTY655455:QUA655457 RDU655455:RDW655457 RNQ655455:RNS655457 RXM655455:RXO655457 SHI655455:SHK655457 SRE655455:SRG655457 TBA655455:TBC655457 TKW655455:TKY655457 TUS655455:TUU655457 UEO655455:UEQ655457 UOK655455:UOM655457 UYG655455:UYI655457 VIC655455:VIE655457 VRY655455:VSA655457 WBU655455:WBW655457 WLQ655455:WLS655457 WVM655455:WVO655457 E720991:G720993 JA720991:JC720993 SW720991:SY720993 ACS720991:ACU720993 AMO720991:AMQ720993 AWK720991:AWM720993 BGG720991:BGI720993 BQC720991:BQE720993 BZY720991:CAA720993 CJU720991:CJW720993 CTQ720991:CTS720993 DDM720991:DDO720993 DNI720991:DNK720993 DXE720991:DXG720993 EHA720991:EHC720993 EQW720991:EQY720993 FAS720991:FAU720993 FKO720991:FKQ720993 FUK720991:FUM720993 GEG720991:GEI720993 GOC720991:GOE720993 GXY720991:GYA720993 HHU720991:HHW720993 HRQ720991:HRS720993 IBM720991:IBO720993 ILI720991:ILK720993 IVE720991:IVG720993 JFA720991:JFC720993 JOW720991:JOY720993 JYS720991:JYU720993 KIO720991:KIQ720993 KSK720991:KSM720993 LCG720991:LCI720993 LMC720991:LME720993 LVY720991:LWA720993 MFU720991:MFW720993 MPQ720991:MPS720993 MZM720991:MZO720993 NJI720991:NJK720993 NTE720991:NTG720993 ODA720991:ODC720993 OMW720991:OMY720993 OWS720991:OWU720993 PGO720991:PGQ720993 PQK720991:PQM720993 QAG720991:QAI720993 QKC720991:QKE720993 QTY720991:QUA720993 RDU720991:RDW720993 RNQ720991:RNS720993 RXM720991:RXO720993 SHI720991:SHK720993 SRE720991:SRG720993 TBA720991:TBC720993 TKW720991:TKY720993 TUS720991:TUU720993 UEO720991:UEQ720993 UOK720991:UOM720993 UYG720991:UYI720993 VIC720991:VIE720993 VRY720991:VSA720993 WBU720991:WBW720993 WLQ720991:WLS720993 WVM720991:WVO720993 E786527:G786529 JA786527:JC786529 SW786527:SY786529 ACS786527:ACU786529 AMO786527:AMQ786529 AWK786527:AWM786529 BGG786527:BGI786529 BQC786527:BQE786529 BZY786527:CAA786529 CJU786527:CJW786529 CTQ786527:CTS786529 DDM786527:DDO786529 DNI786527:DNK786529 DXE786527:DXG786529 EHA786527:EHC786529 EQW786527:EQY786529 FAS786527:FAU786529 FKO786527:FKQ786529 FUK786527:FUM786529 GEG786527:GEI786529 GOC786527:GOE786529 GXY786527:GYA786529 HHU786527:HHW786529 HRQ786527:HRS786529 IBM786527:IBO786529 ILI786527:ILK786529 IVE786527:IVG786529 JFA786527:JFC786529 JOW786527:JOY786529 JYS786527:JYU786529 KIO786527:KIQ786529 KSK786527:KSM786529 LCG786527:LCI786529 LMC786527:LME786529 LVY786527:LWA786529 MFU786527:MFW786529 MPQ786527:MPS786529 MZM786527:MZO786529 NJI786527:NJK786529 NTE786527:NTG786529 ODA786527:ODC786529 OMW786527:OMY786529 OWS786527:OWU786529 PGO786527:PGQ786529 PQK786527:PQM786529 QAG786527:QAI786529 QKC786527:QKE786529 QTY786527:QUA786529 RDU786527:RDW786529 RNQ786527:RNS786529 RXM786527:RXO786529 SHI786527:SHK786529 SRE786527:SRG786529 TBA786527:TBC786529 TKW786527:TKY786529 TUS786527:TUU786529 UEO786527:UEQ786529 UOK786527:UOM786529 UYG786527:UYI786529 VIC786527:VIE786529 VRY786527:VSA786529 WBU786527:WBW786529 WLQ786527:WLS786529 WVM786527:WVO786529 E852063:G852065 JA852063:JC852065 SW852063:SY852065 ACS852063:ACU852065 AMO852063:AMQ852065 AWK852063:AWM852065 BGG852063:BGI852065 BQC852063:BQE852065 BZY852063:CAA852065 CJU852063:CJW852065 CTQ852063:CTS852065 DDM852063:DDO852065 DNI852063:DNK852065 DXE852063:DXG852065 EHA852063:EHC852065 EQW852063:EQY852065 FAS852063:FAU852065 FKO852063:FKQ852065 FUK852063:FUM852065 GEG852063:GEI852065 GOC852063:GOE852065 GXY852063:GYA852065 HHU852063:HHW852065 HRQ852063:HRS852065 IBM852063:IBO852065 ILI852063:ILK852065 IVE852063:IVG852065 JFA852063:JFC852065 JOW852063:JOY852065 JYS852063:JYU852065 KIO852063:KIQ852065 KSK852063:KSM852065 LCG852063:LCI852065 LMC852063:LME852065 LVY852063:LWA852065 MFU852063:MFW852065 MPQ852063:MPS852065 MZM852063:MZO852065 NJI852063:NJK852065 NTE852063:NTG852065 ODA852063:ODC852065 OMW852063:OMY852065 OWS852063:OWU852065 PGO852063:PGQ852065 PQK852063:PQM852065 QAG852063:QAI852065 QKC852063:QKE852065 QTY852063:QUA852065 RDU852063:RDW852065 RNQ852063:RNS852065 RXM852063:RXO852065 SHI852063:SHK852065 SRE852063:SRG852065 TBA852063:TBC852065 TKW852063:TKY852065 TUS852063:TUU852065 UEO852063:UEQ852065 UOK852063:UOM852065 UYG852063:UYI852065 VIC852063:VIE852065 VRY852063:VSA852065 WBU852063:WBW852065 WLQ852063:WLS852065 WVM852063:WVO852065 E917599:G917601 JA917599:JC917601 SW917599:SY917601 ACS917599:ACU917601 AMO917599:AMQ917601 AWK917599:AWM917601 BGG917599:BGI917601 BQC917599:BQE917601 BZY917599:CAA917601 CJU917599:CJW917601 CTQ917599:CTS917601 DDM917599:DDO917601 DNI917599:DNK917601 DXE917599:DXG917601 EHA917599:EHC917601 EQW917599:EQY917601 FAS917599:FAU917601 FKO917599:FKQ917601 FUK917599:FUM917601 GEG917599:GEI917601 GOC917599:GOE917601 GXY917599:GYA917601 HHU917599:HHW917601 HRQ917599:HRS917601 IBM917599:IBO917601 ILI917599:ILK917601 IVE917599:IVG917601 JFA917599:JFC917601 JOW917599:JOY917601 JYS917599:JYU917601 KIO917599:KIQ917601 KSK917599:KSM917601 LCG917599:LCI917601 LMC917599:LME917601 LVY917599:LWA917601 MFU917599:MFW917601 MPQ917599:MPS917601 MZM917599:MZO917601 NJI917599:NJK917601 NTE917599:NTG917601 ODA917599:ODC917601 OMW917599:OMY917601 OWS917599:OWU917601 PGO917599:PGQ917601 PQK917599:PQM917601 QAG917599:QAI917601 QKC917599:QKE917601 QTY917599:QUA917601 RDU917599:RDW917601 RNQ917599:RNS917601 RXM917599:RXO917601 SHI917599:SHK917601 SRE917599:SRG917601 TBA917599:TBC917601 TKW917599:TKY917601 TUS917599:TUU917601 UEO917599:UEQ917601 UOK917599:UOM917601 UYG917599:UYI917601 VIC917599:VIE917601 VRY917599:VSA917601 WBU917599:WBW917601 WLQ917599:WLS917601 WVM917599:WVO917601 E983135:G983137 JA983135:JC983137 SW983135:SY983137 ACS983135:ACU983137 AMO983135:AMQ983137 AWK983135:AWM983137 BGG983135:BGI983137 BQC983135:BQE983137 BZY983135:CAA983137 CJU983135:CJW983137 CTQ983135:CTS983137 DDM983135:DDO983137 DNI983135:DNK983137 DXE983135:DXG983137 EHA983135:EHC983137 EQW983135:EQY983137 FAS983135:FAU983137 FKO983135:FKQ983137 FUK983135:FUM983137 GEG983135:GEI983137 GOC983135:GOE983137 GXY983135:GYA983137 HHU983135:HHW983137 HRQ983135:HRS983137 IBM983135:IBO983137 ILI983135:ILK983137 IVE983135:IVG983137 JFA983135:JFC983137 JOW983135:JOY983137 JYS983135:JYU983137 KIO983135:KIQ983137 KSK983135:KSM983137 LCG983135:LCI983137 LMC983135:LME983137 LVY983135:LWA983137 MFU983135:MFW983137 MPQ983135:MPS983137 MZM983135:MZO983137 NJI983135:NJK983137 NTE983135:NTG983137 ODA983135:ODC983137 OMW983135:OMY983137 OWS983135:OWU983137 PGO983135:PGQ983137 PQK983135:PQM983137 QAG983135:QAI983137 QKC983135:QKE983137 QTY983135:QUA983137 RDU983135:RDW983137 RNQ983135:RNS983137 RXM983135:RXO983137 SHI983135:SHK983137 SRE983135:SRG983137 TBA983135:TBC983137 TKW983135:TKY983137 TUS983135:TUU983137 UEO983135:UEQ983137 UOK983135:UOM983137 UYG983135:UYI983137 VIC983135:VIE983137 VRY983135:VSA983137 WBU983135:WBW983137 WLQ983135:WLS983137 WVM983135:WVO983137" xr:uid="{00000000-0002-0000-0000-000009000000}"/>
    <dataValidation imeMode="off" allowBlank="1" showInputMessage="1" showErrorMessage="1" promptTitle="月の入力" prompt="申込の月をにゅうりょくしてください。" sqref="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xr:uid="{00000000-0002-0000-0000-00000A000000}"/>
    <dataValidation imeMode="off" allowBlank="1" showInputMessage="1" showErrorMessage="1" promptTitle="記録入力" prompt="選手の最高記録を半角数字で入力してください。_x000a_例) 3.45" sqref="Q25:Q26 JM25:JM26 TI25:TI26 ADE25:ADE26 ANA25:ANA26 AWW25:AWW26 BGS25:BGS26 BQO25:BQO26 CAK25:CAK26 CKG25:CKG26 CUC25:CUC26 DDY25:DDY26 DNU25:DNU26 DXQ25:DXQ26 EHM25:EHM26 ERI25:ERI26 FBE25:FBE26 FLA25:FLA26 FUW25:FUW26 GES25:GES26 GOO25:GOO26 GYK25:GYK26 HIG25:HIG26 HSC25:HSC26 IBY25:IBY26 ILU25:ILU26 IVQ25:IVQ26 JFM25:JFM26 JPI25:JPI26 JZE25:JZE26 KJA25:KJA26 KSW25:KSW26 LCS25:LCS26 LMO25:LMO26 LWK25:LWK26 MGG25:MGG26 MQC25:MQC26 MZY25:MZY26 NJU25:NJU26 NTQ25:NTQ26 ODM25:ODM26 ONI25:ONI26 OXE25:OXE26 PHA25:PHA26 PQW25:PQW26 QAS25:QAS26 QKO25:QKO26 QUK25:QUK26 REG25:REG26 ROC25:ROC26 RXY25:RXY26 SHU25:SHU26 SRQ25:SRQ26 TBM25:TBM26 TLI25:TLI26 TVE25:TVE26 UFA25:UFA26 UOW25:UOW26 UYS25:UYS26 VIO25:VIO26 VSK25:VSK26 WCG25:WCG26 WMC25:WMC26 WVY25:WVY26 Q65561:Q65562 JM65561:JM65562 TI65561:TI65562 ADE65561:ADE65562 ANA65561:ANA65562 AWW65561:AWW65562 BGS65561:BGS65562 BQO65561:BQO65562 CAK65561:CAK65562 CKG65561:CKG65562 CUC65561:CUC65562 DDY65561:DDY65562 DNU65561:DNU65562 DXQ65561:DXQ65562 EHM65561:EHM65562 ERI65561:ERI65562 FBE65561:FBE65562 FLA65561:FLA65562 FUW65561:FUW65562 GES65561:GES65562 GOO65561:GOO65562 GYK65561:GYK65562 HIG65561:HIG65562 HSC65561:HSC65562 IBY65561:IBY65562 ILU65561:ILU65562 IVQ65561:IVQ65562 JFM65561:JFM65562 JPI65561:JPI65562 JZE65561:JZE65562 KJA65561:KJA65562 KSW65561:KSW65562 LCS65561:LCS65562 LMO65561:LMO65562 LWK65561:LWK65562 MGG65561:MGG65562 MQC65561:MQC65562 MZY65561:MZY65562 NJU65561:NJU65562 NTQ65561:NTQ65562 ODM65561:ODM65562 ONI65561:ONI65562 OXE65561:OXE65562 PHA65561:PHA65562 PQW65561:PQW65562 QAS65561:QAS65562 QKO65561:QKO65562 QUK65561:QUK65562 REG65561:REG65562 ROC65561:ROC65562 RXY65561:RXY65562 SHU65561:SHU65562 SRQ65561:SRQ65562 TBM65561:TBM65562 TLI65561:TLI65562 TVE65561:TVE65562 UFA65561:UFA65562 UOW65561:UOW65562 UYS65561:UYS65562 VIO65561:VIO65562 VSK65561:VSK65562 WCG65561:WCG65562 WMC65561:WMC65562 WVY65561:WVY65562 Q131097:Q131098 JM131097:JM131098 TI131097:TI131098 ADE131097:ADE131098 ANA131097:ANA131098 AWW131097:AWW131098 BGS131097:BGS131098 BQO131097:BQO131098 CAK131097:CAK131098 CKG131097:CKG131098 CUC131097:CUC131098 DDY131097:DDY131098 DNU131097:DNU131098 DXQ131097:DXQ131098 EHM131097:EHM131098 ERI131097:ERI131098 FBE131097:FBE131098 FLA131097:FLA131098 FUW131097:FUW131098 GES131097:GES131098 GOO131097:GOO131098 GYK131097:GYK131098 HIG131097:HIG131098 HSC131097:HSC131098 IBY131097:IBY131098 ILU131097:ILU131098 IVQ131097:IVQ131098 JFM131097:JFM131098 JPI131097:JPI131098 JZE131097:JZE131098 KJA131097:KJA131098 KSW131097:KSW131098 LCS131097:LCS131098 LMO131097:LMO131098 LWK131097:LWK131098 MGG131097:MGG131098 MQC131097:MQC131098 MZY131097:MZY131098 NJU131097:NJU131098 NTQ131097:NTQ131098 ODM131097:ODM131098 ONI131097:ONI131098 OXE131097:OXE131098 PHA131097:PHA131098 PQW131097:PQW131098 QAS131097:QAS131098 QKO131097:QKO131098 QUK131097:QUK131098 REG131097:REG131098 ROC131097:ROC131098 RXY131097:RXY131098 SHU131097:SHU131098 SRQ131097:SRQ131098 TBM131097:TBM131098 TLI131097:TLI131098 TVE131097:TVE131098 UFA131097:UFA131098 UOW131097:UOW131098 UYS131097:UYS131098 VIO131097:VIO131098 VSK131097:VSK131098 WCG131097:WCG131098 WMC131097:WMC131098 WVY131097:WVY131098 Q196633:Q196634 JM196633:JM196634 TI196633:TI196634 ADE196633:ADE196634 ANA196633:ANA196634 AWW196633:AWW196634 BGS196633:BGS196634 BQO196633:BQO196634 CAK196633:CAK196634 CKG196633:CKG196634 CUC196633:CUC196634 DDY196633:DDY196634 DNU196633:DNU196634 DXQ196633:DXQ196634 EHM196633:EHM196634 ERI196633:ERI196634 FBE196633:FBE196634 FLA196633:FLA196634 FUW196633:FUW196634 GES196633:GES196634 GOO196633:GOO196634 GYK196633:GYK196634 HIG196633:HIG196634 HSC196633:HSC196634 IBY196633:IBY196634 ILU196633:ILU196634 IVQ196633:IVQ196634 JFM196633:JFM196634 JPI196633:JPI196634 JZE196633:JZE196634 KJA196633:KJA196634 KSW196633:KSW196634 LCS196633:LCS196634 LMO196633:LMO196634 LWK196633:LWK196634 MGG196633:MGG196634 MQC196633:MQC196634 MZY196633:MZY196634 NJU196633:NJU196634 NTQ196633:NTQ196634 ODM196633:ODM196634 ONI196633:ONI196634 OXE196633:OXE196634 PHA196633:PHA196634 PQW196633:PQW196634 QAS196633:QAS196634 QKO196633:QKO196634 QUK196633:QUK196634 REG196633:REG196634 ROC196633:ROC196634 RXY196633:RXY196634 SHU196633:SHU196634 SRQ196633:SRQ196634 TBM196633:TBM196634 TLI196633:TLI196634 TVE196633:TVE196634 UFA196633:UFA196634 UOW196633:UOW196634 UYS196633:UYS196634 VIO196633:VIO196634 VSK196633:VSK196634 WCG196633:WCG196634 WMC196633:WMC196634 WVY196633:WVY196634 Q262169:Q262170 JM262169:JM262170 TI262169:TI262170 ADE262169:ADE262170 ANA262169:ANA262170 AWW262169:AWW262170 BGS262169:BGS262170 BQO262169:BQO262170 CAK262169:CAK262170 CKG262169:CKG262170 CUC262169:CUC262170 DDY262169:DDY262170 DNU262169:DNU262170 DXQ262169:DXQ262170 EHM262169:EHM262170 ERI262169:ERI262170 FBE262169:FBE262170 FLA262169:FLA262170 FUW262169:FUW262170 GES262169:GES262170 GOO262169:GOO262170 GYK262169:GYK262170 HIG262169:HIG262170 HSC262169:HSC262170 IBY262169:IBY262170 ILU262169:ILU262170 IVQ262169:IVQ262170 JFM262169:JFM262170 JPI262169:JPI262170 JZE262169:JZE262170 KJA262169:KJA262170 KSW262169:KSW262170 LCS262169:LCS262170 LMO262169:LMO262170 LWK262169:LWK262170 MGG262169:MGG262170 MQC262169:MQC262170 MZY262169:MZY262170 NJU262169:NJU262170 NTQ262169:NTQ262170 ODM262169:ODM262170 ONI262169:ONI262170 OXE262169:OXE262170 PHA262169:PHA262170 PQW262169:PQW262170 QAS262169:QAS262170 QKO262169:QKO262170 QUK262169:QUK262170 REG262169:REG262170 ROC262169:ROC262170 RXY262169:RXY262170 SHU262169:SHU262170 SRQ262169:SRQ262170 TBM262169:TBM262170 TLI262169:TLI262170 TVE262169:TVE262170 UFA262169:UFA262170 UOW262169:UOW262170 UYS262169:UYS262170 VIO262169:VIO262170 VSK262169:VSK262170 WCG262169:WCG262170 WMC262169:WMC262170 WVY262169:WVY262170 Q327705:Q327706 JM327705:JM327706 TI327705:TI327706 ADE327705:ADE327706 ANA327705:ANA327706 AWW327705:AWW327706 BGS327705:BGS327706 BQO327705:BQO327706 CAK327705:CAK327706 CKG327705:CKG327706 CUC327705:CUC327706 DDY327705:DDY327706 DNU327705:DNU327706 DXQ327705:DXQ327706 EHM327705:EHM327706 ERI327705:ERI327706 FBE327705:FBE327706 FLA327705:FLA327706 FUW327705:FUW327706 GES327705:GES327706 GOO327705:GOO327706 GYK327705:GYK327706 HIG327705:HIG327706 HSC327705:HSC327706 IBY327705:IBY327706 ILU327705:ILU327706 IVQ327705:IVQ327706 JFM327705:JFM327706 JPI327705:JPI327706 JZE327705:JZE327706 KJA327705:KJA327706 KSW327705:KSW327706 LCS327705:LCS327706 LMO327705:LMO327706 LWK327705:LWK327706 MGG327705:MGG327706 MQC327705:MQC327706 MZY327705:MZY327706 NJU327705:NJU327706 NTQ327705:NTQ327706 ODM327705:ODM327706 ONI327705:ONI327706 OXE327705:OXE327706 PHA327705:PHA327706 PQW327705:PQW327706 QAS327705:QAS327706 QKO327705:QKO327706 QUK327705:QUK327706 REG327705:REG327706 ROC327705:ROC327706 RXY327705:RXY327706 SHU327705:SHU327706 SRQ327705:SRQ327706 TBM327705:TBM327706 TLI327705:TLI327706 TVE327705:TVE327706 UFA327705:UFA327706 UOW327705:UOW327706 UYS327705:UYS327706 VIO327705:VIO327706 VSK327705:VSK327706 WCG327705:WCG327706 WMC327705:WMC327706 WVY327705:WVY327706 Q393241:Q393242 JM393241:JM393242 TI393241:TI393242 ADE393241:ADE393242 ANA393241:ANA393242 AWW393241:AWW393242 BGS393241:BGS393242 BQO393241:BQO393242 CAK393241:CAK393242 CKG393241:CKG393242 CUC393241:CUC393242 DDY393241:DDY393242 DNU393241:DNU393242 DXQ393241:DXQ393242 EHM393241:EHM393242 ERI393241:ERI393242 FBE393241:FBE393242 FLA393241:FLA393242 FUW393241:FUW393242 GES393241:GES393242 GOO393241:GOO393242 GYK393241:GYK393242 HIG393241:HIG393242 HSC393241:HSC393242 IBY393241:IBY393242 ILU393241:ILU393242 IVQ393241:IVQ393242 JFM393241:JFM393242 JPI393241:JPI393242 JZE393241:JZE393242 KJA393241:KJA393242 KSW393241:KSW393242 LCS393241:LCS393242 LMO393241:LMO393242 LWK393241:LWK393242 MGG393241:MGG393242 MQC393241:MQC393242 MZY393241:MZY393242 NJU393241:NJU393242 NTQ393241:NTQ393242 ODM393241:ODM393242 ONI393241:ONI393242 OXE393241:OXE393242 PHA393241:PHA393242 PQW393241:PQW393242 QAS393241:QAS393242 QKO393241:QKO393242 QUK393241:QUK393242 REG393241:REG393242 ROC393241:ROC393242 RXY393241:RXY393242 SHU393241:SHU393242 SRQ393241:SRQ393242 TBM393241:TBM393242 TLI393241:TLI393242 TVE393241:TVE393242 UFA393241:UFA393242 UOW393241:UOW393242 UYS393241:UYS393242 VIO393241:VIO393242 VSK393241:VSK393242 WCG393241:WCG393242 WMC393241:WMC393242 WVY393241:WVY393242 Q458777:Q458778 JM458777:JM458778 TI458777:TI458778 ADE458777:ADE458778 ANA458777:ANA458778 AWW458777:AWW458778 BGS458777:BGS458778 BQO458777:BQO458778 CAK458777:CAK458778 CKG458777:CKG458778 CUC458777:CUC458778 DDY458777:DDY458778 DNU458777:DNU458778 DXQ458777:DXQ458778 EHM458777:EHM458778 ERI458777:ERI458778 FBE458777:FBE458778 FLA458777:FLA458778 FUW458777:FUW458778 GES458777:GES458778 GOO458777:GOO458778 GYK458777:GYK458778 HIG458777:HIG458778 HSC458777:HSC458778 IBY458777:IBY458778 ILU458777:ILU458778 IVQ458777:IVQ458778 JFM458777:JFM458778 JPI458777:JPI458778 JZE458777:JZE458778 KJA458777:KJA458778 KSW458777:KSW458778 LCS458777:LCS458778 LMO458777:LMO458778 LWK458777:LWK458778 MGG458777:MGG458778 MQC458777:MQC458778 MZY458777:MZY458778 NJU458777:NJU458778 NTQ458777:NTQ458778 ODM458777:ODM458778 ONI458777:ONI458778 OXE458777:OXE458778 PHA458777:PHA458778 PQW458777:PQW458778 QAS458777:QAS458778 QKO458777:QKO458778 QUK458777:QUK458778 REG458777:REG458778 ROC458777:ROC458778 RXY458777:RXY458778 SHU458777:SHU458778 SRQ458777:SRQ458778 TBM458777:TBM458778 TLI458777:TLI458778 TVE458777:TVE458778 UFA458777:UFA458778 UOW458777:UOW458778 UYS458777:UYS458778 VIO458777:VIO458778 VSK458777:VSK458778 WCG458777:WCG458778 WMC458777:WMC458778 WVY458777:WVY458778 Q524313:Q524314 JM524313:JM524314 TI524313:TI524314 ADE524313:ADE524314 ANA524313:ANA524314 AWW524313:AWW524314 BGS524313:BGS524314 BQO524313:BQO524314 CAK524313:CAK524314 CKG524313:CKG524314 CUC524313:CUC524314 DDY524313:DDY524314 DNU524313:DNU524314 DXQ524313:DXQ524314 EHM524313:EHM524314 ERI524313:ERI524314 FBE524313:FBE524314 FLA524313:FLA524314 FUW524313:FUW524314 GES524313:GES524314 GOO524313:GOO524314 GYK524313:GYK524314 HIG524313:HIG524314 HSC524313:HSC524314 IBY524313:IBY524314 ILU524313:ILU524314 IVQ524313:IVQ524314 JFM524313:JFM524314 JPI524313:JPI524314 JZE524313:JZE524314 KJA524313:KJA524314 KSW524313:KSW524314 LCS524313:LCS524314 LMO524313:LMO524314 LWK524313:LWK524314 MGG524313:MGG524314 MQC524313:MQC524314 MZY524313:MZY524314 NJU524313:NJU524314 NTQ524313:NTQ524314 ODM524313:ODM524314 ONI524313:ONI524314 OXE524313:OXE524314 PHA524313:PHA524314 PQW524313:PQW524314 QAS524313:QAS524314 QKO524313:QKO524314 QUK524313:QUK524314 REG524313:REG524314 ROC524313:ROC524314 RXY524313:RXY524314 SHU524313:SHU524314 SRQ524313:SRQ524314 TBM524313:TBM524314 TLI524313:TLI524314 TVE524313:TVE524314 UFA524313:UFA524314 UOW524313:UOW524314 UYS524313:UYS524314 VIO524313:VIO524314 VSK524313:VSK524314 WCG524313:WCG524314 WMC524313:WMC524314 WVY524313:WVY524314 Q589849:Q589850 JM589849:JM589850 TI589849:TI589850 ADE589849:ADE589850 ANA589849:ANA589850 AWW589849:AWW589850 BGS589849:BGS589850 BQO589849:BQO589850 CAK589849:CAK589850 CKG589849:CKG589850 CUC589849:CUC589850 DDY589849:DDY589850 DNU589849:DNU589850 DXQ589849:DXQ589850 EHM589849:EHM589850 ERI589849:ERI589850 FBE589849:FBE589850 FLA589849:FLA589850 FUW589849:FUW589850 GES589849:GES589850 GOO589849:GOO589850 GYK589849:GYK589850 HIG589849:HIG589850 HSC589849:HSC589850 IBY589849:IBY589850 ILU589849:ILU589850 IVQ589849:IVQ589850 JFM589849:JFM589850 JPI589849:JPI589850 JZE589849:JZE589850 KJA589849:KJA589850 KSW589849:KSW589850 LCS589849:LCS589850 LMO589849:LMO589850 LWK589849:LWK589850 MGG589849:MGG589850 MQC589849:MQC589850 MZY589849:MZY589850 NJU589849:NJU589850 NTQ589849:NTQ589850 ODM589849:ODM589850 ONI589849:ONI589850 OXE589849:OXE589850 PHA589849:PHA589850 PQW589849:PQW589850 QAS589849:QAS589850 QKO589849:QKO589850 QUK589849:QUK589850 REG589849:REG589850 ROC589849:ROC589850 RXY589849:RXY589850 SHU589849:SHU589850 SRQ589849:SRQ589850 TBM589849:TBM589850 TLI589849:TLI589850 TVE589849:TVE589850 UFA589849:UFA589850 UOW589849:UOW589850 UYS589849:UYS589850 VIO589849:VIO589850 VSK589849:VSK589850 WCG589849:WCG589850 WMC589849:WMC589850 WVY589849:WVY589850 Q655385:Q655386 JM655385:JM655386 TI655385:TI655386 ADE655385:ADE655386 ANA655385:ANA655386 AWW655385:AWW655386 BGS655385:BGS655386 BQO655385:BQO655386 CAK655385:CAK655386 CKG655385:CKG655386 CUC655385:CUC655386 DDY655385:DDY655386 DNU655385:DNU655386 DXQ655385:DXQ655386 EHM655385:EHM655386 ERI655385:ERI655386 FBE655385:FBE655386 FLA655385:FLA655386 FUW655385:FUW655386 GES655385:GES655386 GOO655385:GOO655386 GYK655385:GYK655386 HIG655385:HIG655386 HSC655385:HSC655386 IBY655385:IBY655386 ILU655385:ILU655386 IVQ655385:IVQ655386 JFM655385:JFM655386 JPI655385:JPI655386 JZE655385:JZE655386 KJA655385:KJA655386 KSW655385:KSW655386 LCS655385:LCS655386 LMO655385:LMO655386 LWK655385:LWK655386 MGG655385:MGG655386 MQC655385:MQC655386 MZY655385:MZY655386 NJU655385:NJU655386 NTQ655385:NTQ655386 ODM655385:ODM655386 ONI655385:ONI655386 OXE655385:OXE655386 PHA655385:PHA655386 PQW655385:PQW655386 QAS655385:QAS655386 QKO655385:QKO655386 QUK655385:QUK655386 REG655385:REG655386 ROC655385:ROC655386 RXY655385:RXY655386 SHU655385:SHU655386 SRQ655385:SRQ655386 TBM655385:TBM655386 TLI655385:TLI655386 TVE655385:TVE655386 UFA655385:UFA655386 UOW655385:UOW655386 UYS655385:UYS655386 VIO655385:VIO655386 VSK655385:VSK655386 WCG655385:WCG655386 WMC655385:WMC655386 WVY655385:WVY655386 Q720921:Q720922 JM720921:JM720922 TI720921:TI720922 ADE720921:ADE720922 ANA720921:ANA720922 AWW720921:AWW720922 BGS720921:BGS720922 BQO720921:BQO720922 CAK720921:CAK720922 CKG720921:CKG720922 CUC720921:CUC720922 DDY720921:DDY720922 DNU720921:DNU720922 DXQ720921:DXQ720922 EHM720921:EHM720922 ERI720921:ERI720922 FBE720921:FBE720922 FLA720921:FLA720922 FUW720921:FUW720922 GES720921:GES720922 GOO720921:GOO720922 GYK720921:GYK720922 HIG720921:HIG720922 HSC720921:HSC720922 IBY720921:IBY720922 ILU720921:ILU720922 IVQ720921:IVQ720922 JFM720921:JFM720922 JPI720921:JPI720922 JZE720921:JZE720922 KJA720921:KJA720922 KSW720921:KSW720922 LCS720921:LCS720922 LMO720921:LMO720922 LWK720921:LWK720922 MGG720921:MGG720922 MQC720921:MQC720922 MZY720921:MZY720922 NJU720921:NJU720922 NTQ720921:NTQ720922 ODM720921:ODM720922 ONI720921:ONI720922 OXE720921:OXE720922 PHA720921:PHA720922 PQW720921:PQW720922 QAS720921:QAS720922 QKO720921:QKO720922 QUK720921:QUK720922 REG720921:REG720922 ROC720921:ROC720922 RXY720921:RXY720922 SHU720921:SHU720922 SRQ720921:SRQ720922 TBM720921:TBM720922 TLI720921:TLI720922 TVE720921:TVE720922 UFA720921:UFA720922 UOW720921:UOW720922 UYS720921:UYS720922 VIO720921:VIO720922 VSK720921:VSK720922 WCG720921:WCG720922 WMC720921:WMC720922 WVY720921:WVY720922 Q786457:Q786458 JM786457:JM786458 TI786457:TI786458 ADE786457:ADE786458 ANA786457:ANA786458 AWW786457:AWW786458 BGS786457:BGS786458 BQO786457:BQO786458 CAK786457:CAK786458 CKG786457:CKG786458 CUC786457:CUC786458 DDY786457:DDY786458 DNU786457:DNU786458 DXQ786457:DXQ786458 EHM786457:EHM786458 ERI786457:ERI786458 FBE786457:FBE786458 FLA786457:FLA786458 FUW786457:FUW786458 GES786457:GES786458 GOO786457:GOO786458 GYK786457:GYK786458 HIG786457:HIG786458 HSC786457:HSC786458 IBY786457:IBY786458 ILU786457:ILU786458 IVQ786457:IVQ786458 JFM786457:JFM786458 JPI786457:JPI786458 JZE786457:JZE786458 KJA786457:KJA786458 KSW786457:KSW786458 LCS786457:LCS786458 LMO786457:LMO786458 LWK786457:LWK786458 MGG786457:MGG786458 MQC786457:MQC786458 MZY786457:MZY786458 NJU786457:NJU786458 NTQ786457:NTQ786458 ODM786457:ODM786458 ONI786457:ONI786458 OXE786457:OXE786458 PHA786457:PHA786458 PQW786457:PQW786458 QAS786457:QAS786458 QKO786457:QKO786458 QUK786457:QUK786458 REG786457:REG786458 ROC786457:ROC786458 RXY786457:RXY786458 SHU786457:SHU786458 SRQ786457:SRQ786458 TBM786457:TBM786458 TLI786457:TLI786458 TVE786457:TVE786458 UFA786457:UFA786458 UOW786457:UOW786458 UYS786457:UYS786458 VIO786457:VIO786458 VSK786457:VSK786458 WCG786457:WCG786458 WMC786457:WMC786458 WVY786457:WVY786458 Q851993:Q851994 JM851993:JM851994 TI851993:TI851994 ADE851993:ADE851994 ANA851993:ANA851994 AWW851993:AWW851994 BGS851993:BGS851994 BQO851993:BQO851994 CAK851993:CAK851994 CKG851993:CKG851994 CUC851993:CUC851994 DDY851993:DDY851994 DNU851993:DNU851994 DXQ851993:DXQ851994 EHM851993:EHM851994 ERI851993:ERI851994 FBE851993:FBE851994 FLA851993:FLA851994 FUW851993:FUW851994 GES851993:GES851994 GOO851993:GOO851994 GYK851993:GYK851994 HIG851993:HIG851994 HSC851993:HSC851994 IBY851993:IBY851994 ILU851993:ILU851994 IVQ851993:IVQ851994 JFM851993:JFM851994 JPI851993:JPI851994 JZE851993:JZE851994 KJA851993:KJA851994 KSW851993:KSW851994 LCS851993:LCS851994 LMO851993:LMO851994 LWK851993:LWK851994 MGG851993:MGG851994 MQC851993:MQC851994 MZY851993:MZY851994 NJU851993:NJU851994 NTQ851993:NTQ851994 ODM851993:ODM851994 ONI851993:ONI851994 OXE851993:OXE851994 PHA851993:PHA851994 PQW851993:PQW851994 QAS851993:QAS851994 QKO851993:QKO851994 QUK851993:QUK851994 REG851993:REG851994 ROC851993:ROC851994 RXY851993:RXY851994 SHU851993:SHU851994 SRQ851993:SRQ851994 TBM851993:TBM851994 TLI851993:TLI851994 TVE851993:TVE851994 UFA851993:UFA851994 UOW851993:UOW851994 UYS851993:UYS851994 VIO851993:VIO851994 VSK851993:VSK851994 WCG851993:WCG851994 WMC851993:WMC851994 WVY851993:WVY851994 Q917529:Q917530 JM917529:JM917530 TI917529:TI917530 ADE917529:ADE917530 ANA917529:ANA917530 AWW917529:AWW917530 BGS917529:BGS917530 BQO917529:BQO917530 CAK917529:CAK917530 CKG917529:CKG917530 CUC917529:CUC917530 DDY917529:DDY917530 DNU917529:DNU917530 DXQ917529:DXQ917530 EHM917529:EHM917530 ERI917529:ERI917530 FBE917529:FBE917530 FLA917529:FLA917530 FUW917529:FUW917530 GES917529:GES917530 GOO917529:GOO917530 GYK917529:GYK917530 HIG917529:HIG917530 HSC917529:HSC917530 IBY917529:IBY917530 ILU917529:ILU917530 IVQ917529:IVQ917530 JFM917529:JFM917530 JPI917529:JPI917530 JZE917529:JZE917530 KJA917529:KJA917530 KSW917529:KSW917530 LCS917529:LCS917530 LMO917529:LMO917530 LWK917529:LWK917530 MGG917529:MGG917530 MQC917529:MQC917530 MZY917529:MZY917530 NJU917529:NJU917530 NTQ917529:NTQ917530 ODM917529:ODM917530 ONI917529:ONI917530 OXE917529:OXE917530 PHA917529:PHA917530 PQW917529:PQW917530 QAS917529:QAS917530 QKO917529:QKO917530 QUK917529:QUK917530 REG917529:REG917530 ROC917529:ROC917530 RXY917529:RXY917530 SHU917529:SHU917530 SRQ917529:SRQ917530 TBM917529:TBM917530 TLI917529:TLI917530 TVE917529:TVE917530 UFA917529:UFA917530 UOW917529:UOW917530 UYS917529:UYS917530 VIO917529:VIO917530 VSK917529:VSK917530 WCG917529:WCG917530 WMC917529:WMC917530 WVY917529:WVY917530 Q983065:Q983066 JM983065:JM983066 TI983065:TI983066 ADE983065:ADE983066 ANA983065:ANA983066 AWW983065:AWW983066 BGS983065:BGS983066 BQO983065:BQO983066 CAK983065:CAK983066 CKG983065:CKG983066 CUC983065:CUC983066 DDY983065:DDY983066 DNU983065:DNU983066 DXQ983065:DXQ983066 EHM983065:EHM983066 ERI983065:ERI983066 FBE983065:FBE983066 FLA983065:FLA983066 FUW983065:FUW983066 GES983065:GES983066 GOO983065:GOO983066 GYK983065:GYK983066 HIG983065:HIG983066 HSC983065:HSC983066 IBY983065:IBY983066 ILU983065:ILU983066 IVQ983065:IVQ983066 JFM983065:JFM983066 JPI983065:JPI983066 JZE983065:JZE983066 KJA983065:KJA983066 KSW983065:KSW983066 LCS983065:LCS983066 LMO983065:LMO983066 LWK983065:LWK983066 MGG983065:MGG983066 MQC983065:MQC983066 MZY983065:MZY983066 NJU983065:NJU983066 NTQ983065:NTQ983066 ODM983065:ODM983066 ONI983065:ONI983066 OXE983065:OXE983066 PHA983065:PHA983066 PQW983065:PQW983066 QAS983065:QAS983066 QKO983065:QKO983066 QUK983065:QUK983066 REG983065:REG983066 ROC983065:ROC983066 RXY983065:RXY983066 SHU983065:SHU983066 SRQ983065:SRQ983066 TBM983065:TBM983066 TLI983065:TLI983066 TVE983065:TVE983066 UFA983065:UFA983066 UOW983065:UOW983066 UYS983065:UYS983066 VIO983065:VIO983066 VSK983065:VSK983066 WCG983065:WCG983066 WMC983065:WMC983066 WVY983065:WVY983066 L25:L26 JH25:JH26 TD25:TD26 ACZ25:ACZ26 AMV25:AMV26 AWR25:AWR26 BGN25:BGN26 BQJ25:BQJ26 CAF25:CAF26 CKB25:CKB26 CTX25:CTX26 DDT25:DDT26 DNP25:DNP26 DXL25:DXL26 EHH25:EHH26 ERD25:ERD26 FAZ25:FAZ26 FKV25:FKV26 FUR25:FUR26 GEN25:GEN26 GOJ25:GOJ26 GYF25:GYF26 HIB25:HIB26 HRX25:HRX26 IBT25:IBT26 ILP25:ILP26 IVL25:IVL26 JFH25:JFH26 JPD25:JPD26 JYZ25:JYZ26 KIV25:KIV26 KSR25:KSR26 LCN25:LCN26 LMJ25:LMJ26 LWF25:LWF26 MGB25:MGB26 MPX25:MPX26 MZT25:MZT26 NJP25:NJP26 NTL25:NTL26 ODH25:ODH26 OND25:OND26 OWZ25:OWZ26 PGV25:PGV26 PQR25:PQR26 QAN25:QAN26 QKJ25:QKJ26 QUF25:QUF26 REB25:REB26 RNX25:RNX26 RXT25:RXT26 SHP25:SHP26 SRL25:SRL26 TBH25:TBH26 TLD25:TLD26 TUZ25:TUZ26 UEV25:UEV26 UOR25:UOR26 UYN25:UYN26 VIJ25:VIJ26 VSF25:VSF26 WCB25:WCB26 WLX25:WLX26 WVT25:WVT26 L65561:L65562 JH65561:JH65562 TD65561:TD65562 ACZ65561:ACZ65562 AMV65561:AMV65562 AWR65561:AWR65562 BGN65561:BGN65562 BQJ65561:BQJ65562 CAF65561:CAF65562 CKB65561:CKB65562 CTX65561:CTX65562 DDT65561:DDT65562 DNP65561:DNP65562 DXL65561:DXL65562 EHH65561:EHH65562 ERD65561:ERD65562 FAZ65561:FAZ65562 FKV65561:FKV65562 FUR65561:FUR65562 GEN65561:GEN65562 GOJ65561:GOJ65562 GYF65561:GYF65562 HIB65561:HIB65562 HRX65561:HRX65562 IBT65561:IBT65562 ILP65561:ILP65562 IVL65561:IVL65562 JFH65561:JFH65562 JPD65561:JPD65562 JYZ65561:JYZ65562 KIV65561:KIV65562 KSR65561:KSR65562 LCN65561:LCN65562 LMJ65561:LMJ65562 LWF65561:LWF65562 MGB65561:MGB65562 MPX65561:MPX65562 MZT65561:MZT65562 NJP65561:NJP65562 NTL65561:NTL65562 ODH65561:ODH65562 OND65561:OND65562 OWZ65561:OWZ65562 PGV65561:PGV65562 PQR65561:PQR65562 QAN65561:QAN65562 QKJ65561:QKJ65562 QUF65561:QUF65562 REB65561:REB65562 RNX65561:RNX65562 RXT65561:RXT65562 SHP65561:SHP65562 SRL65561:SRL65562 TBH65561:TBH65562 TLD65561:TLD65562 TUZ65561:TUZ65562 UEV65561:UEV65562 UOR65561:UOR65562 UYN65561:UYN65562 VIJ65561:VIJ65562 VSF65561:VSF65562 WCB65561:WCB65562 WLX65561:WLX65562 WVT65561:WVT65562 L131097:L131098 JH131097:JH131098 TD131097:TD131098 ACZ131097:ACZ131098 AMV131097:AMV131098 AWR131097:AWR131098 BGN131097:BGN131098 BQJ131097:BQJ131098 CAF131097:CAF131098 CKB131097:CKB131098 CTX131097:CTX131098 DDT131097:DDT131098 DNP131097:DNP131098 DXL131097:DXL131098 EHH131097:EHH131098 ERD131097:ERD131098 FAZ131097:FAZ131098 FKV131097:FKV131098 FUR131097:FUR131098 GEN131097:GEN131098 GOJ131097:GOJ131098 GYF131097:GYF131098 HIB131097:HIB131098 HRX131097:HRX131098 IBT131097:IBT131098 ILP131097:ILP131098 IVL131097:IVL131098 JFH131097:JFH131098 JPD131097:JPD131098 JYZ131097:JYZ131098 KIV131097:KIV131098 KSR131097:KSR131098 LCN131097:LCN131098 LMJ131097:LMJ131098 LWF131097:LWF131098 MGB131097:MGB131098 MPX131097:MPX131098 MZT131097:MZT131098 NJP131097:NJP131098 NTL131097:NTL131098 ODH131097:ODH131098 OND131097:OND131098 OWZ131097:OWZ131098 PGV131097:PGV131098 PQR131097:PQR131098 QAN131097:QAN131098 QKJ131097:QKJ131098 QUF131097:QUF131098 REB131097:REB131098 RNX131097:RNX131098 RXT131097:RXT131098 SHP131097:SHP131098 SRL131097:SRL131098 TBH131097:TBH131098 TLD131097:TLD131098 TUZ131097:TUZ131098 UEV131097:UEV131098 UOR131097:UOR131098 UYN131097:UYN131098 VIJ131097:VIJ131098 VSF131097:VSF131098 WCB131097:WCB131098 WLX131097:WLX131098 WVT131097:WVT131098 L196633:L196634 JH196633:JH196634 TD196633:TD196634 ACZ196633:ACZ196634 AMV196633:AMV196634 AWR196633:AWR196634 BGN196633:BGN196634 BQJ196633:BQJ196634 CAF196633:CAF196634 CKB196633:CKB196634 CTX196633:CTX196634 DDT196633:DDT196634 DNP196633:DNP196634 DXL196633:DXL196634 EHH196633:EHH196634 ERD196633:ERD196634 FAZ196633:FAZ196634 FKV196633:FKV196634 FUR196633:FUR196634 GEN196633:GEN196634 GOJ196633:GOJ196634 GYF196633:GYF196634 HIB196633:HIB196634 HRX196633:HRX196634 IBT196633:IBT196634 ILP196633:ILP196634 IVL196633:IVL196634 JFH196633:JFH196634 JPD196633:JPD196634 JYZ196633:JYZ196634 KIV196633:KIV196634 KSR196633:KSR196634 LCN196633:LCN196634 LMJ196633:LMJ196634 LWF196633:LWF196634 MGB196633:MGB196634 MPX196633:MPX196634 MZT196633:MZT196634 NJP196633:NJP196634 NTL196633:NTL196634 ODH196633:ODH196634 OND196633:OND196634 OWZ196633:OWZ196634 PGV196633:PGV196634 PQR196633:PQR196634 QAN196633:QAN196634 QKJ196633:QKJ196634 QUF196633:QUF196634 REB196633:REB196634 RNX196633:RNX196634 RXT196633:RXT196634 SHP196633:SHP196634 SRL196633:SRL196634 TBH196633:TBH196634 TLD196633:TLD196634 TUZ196633:TUZ196634 UEV196633:UEV196634 UOR196633:UOR196634 UYN196633:UYN196634 VIJ196633:VIJ196634 VSF196633:VSF196634 WCB196633:WCB196634 WLX196633:WLX196634 WVT196633:WVT196634 L262169:L262170 JH262169:JH262170 TD262169:TD262170 ACZ262169:ACZ262170 AMV262169:AMV262170 AWR262169:AWR262170 BGN262169:BGN262170 BQJ262169:BQJ262170 CAF262169:CAF262170 CKB262169:CKB262170 CTX262169:CTX262170 DDT262169:DDT262170 DNP262169:DNP262170 DXL262169:DXL262170 EHH262169:EHH262170 ERD262169:ERD262170 FAZ262169:FAZ262170 FKV262169:FKV262170 FUR262169:FUR262170 GEN262169:GEN262170 GOJ262169:GOJ262170 GYF262169:GYF262170 HIB262169:HIB262170 HRX262169:HRX262170 IBT262169:IBT262170 ILP262169:ILP262170 IVL262169:IVL262170 JFH262169:JFH262170 JPD262169:JPD262170 JYZ262169:JYZ262170 KIV262169:KIV262170 KSR262169:KSR262170 LCN262169:LCN262170 LMJ262169:LMJ262170 LWF262169:LWF262170 MGB262169:MGB262170 MPX262169:MPX262170 MZT262169:MZT262170 NJP262169:NJP262170 NTL262169:NTL262170 ODH262169:ODH262170 OND262169:OND262170 OWZ262169:OWZ262170 PGV262169:PGV262170 PQR262169:PQR262170 QAN262169:QAN262170 QKJ262169:QKJ262170 QUF262169:QUF262170 REB262169:REB262170 RNX262169:RNX262170 RXT262169:RXT262170 SHP262169:SHP262170 SRL262169:SRL262170 TBH262169:TBH262170 TLD262169:TLD262170 TUZ262169:TUZ262170 UEV262169:UEV262170 UOR262169:UOR262170 UYN262169:UYN262170 VIJ262169:VIJ262170 VSF262169:VSF262170 WCB262169:WCB262170 WLX262169:WLX262170 WVT262169:WVT262170 L327705:L327706 JH327705:JH327706 TD327705:TD327706 ACZ327705:ACZ327706 AMV327705:AMV327706 AWR327705:AWR327706 BGN327705:BGN327706 BQJ327705:BQJ327706 CAF327705:CAF327706 CKB327705:CKB327706 CTX327705:CTX327706 DDT327705:DDT327706 DNP327705:DNP327706 DXL327705:DXL327706 EHH327705:EHH327706 ERD327705:ERD327706 FAZ327705:FAZ327706 FKV327705:FKV327706 FUR327705:FUR327706 GEN327705:GEN327706 GOJ327705:GOJ327706 GYF327705:GYF327706 HIB327705:HIB327706 HRX327705:HRX327706 IBT327705:IBT327706 ILP327705:ILP327706 IVL327705:IVL327706 JFH327705:JFH327706 JPD327705:JPD327706 JYZ327705:JYZ327706 KIV327705:KIV327706 KSR327705:KSR327706 LCN327705:LCN327706 LMJ327705:LMJ327706 LWF327705:LWF327706 MGB327705:MGB327706 MPX327705:MPX327706 MZT327705:MZT327706 NJP327705:NJP327706 NTL327705:NTL327706 ODH327705:ODH327706 OND327705:OND327706 OWZ327705:OWZ327706 PGV327705:PGV327706 PQR327705:PQR327706 QAN327705:QAN327706 QKJ327705:QKJ327706 QUF327705:QUF327706 REB327705:REB327706 RNX327705:RNX327706 RXT327705:RXT327706 SHP327705:SHP327706 SRL327705:SRL327706 TBH327705:TBH327706 TLD327705:TLD327706 TUZ327705:TUZ327706 UEV327705:UEV327706 UOR327705:UOR327706 UYN327705:UYN327706 VIJ327705:VIJ327706 VSF327705:VSF327706 WCB327705:WCB327706 WLX327705:WLX327706 WVT327705:WVT327706 L393241:L393242 JH393241:JH393242 TD393241:TD393242 ACZ393241:ACZ393242 AMV393241:AMV393242 AWR393241:AWR393242 BGN393241:BGN393242 BQJ393241:BQJ393242 CAF393241:CAF393242 CKB393241:CKB393242 CTX393241:CTX393242 DDT393241:DDT393242 DNP393241:DNP393242 DXL393241:DXL393242 EHH393241:EHH393242 ERD393241:ERD393242 FAZ393241:FAZ393242 FKV393241:FKV393242 FUR393241:FUR393242 GEN393241:GEN393242 GOJ393241:GOJ393242 GYF393241:GYF393242 HIB393241:HIB393242 HRX393241:HRX393242 IBT393241:IBT393242 ILP393241:ILP393242 IVL393241:IVL393242 JFH393241:JFH393242 JPD393241:JPD393242 JYZ393241:JYZ393242 KIV393241:KIV393242 KSR393241:KSR393242 LCN393241:LCN393242 LMJ393241:LMJ393242 LWF393241:LWF393242 MGB393241:MGB393242 MPX393241:MPX393242 MZT393241:MZT393242 NJP393241:NJP393242 NTL393241:NTL393242 ODH393241:ODH393242 OND393241:OND393242 OWZ393241:OWZ393242 PGV393241:PGV393242 PQR393241:PQR393242 QAN393241:QAN393242 QKJ393241:QKJ393242 QUF393241:QUF393242 REB393241:REB393242 RNX393241:RNX393242 RXT393241:RXT393242 SHP393241:SHP393242 SRL393241:SRL393242 TBH393241:TBH393242 TLD393241:TLD393242 TUZ393241:TUZ393242 UEV393241:UEV393242 UOR393241:UOR393242 UYN393241:UYN393242 VIJ393241:VIJ393242 VSF393241:VSF393242 WCB393241:WCB393242 WLX393241:WLX393242 WVT393241:WVT393242 L458777:L458778 JH458777:JH458778 TD458777:TD458778 ACZ458777:ACZ458778 AMV458777:AMV458778 AWR458777:AWR458778 BGN458777:BGN458778 BQJ458777:BQJ458778 CAF458777:CAF458778 CKB458777:CKB458778 CTX458777:CTX458778 DDT458777:DDT458778 DNP458777:DNP458778 DXL458777:DXL458778 EHH458777:EHH458778 ERD458777:ERD458778 FAZ458777:FAZ458778 FKV458777:FKV458778 FUR458777:FUR458778 GEN458777:GEN458778 GOJ458777:GOJ458778 GYF458777:GYF458778 HIB458777:HIB458778 HRX458777:HRX458778 IBT458777:IBT458778 ILP458777:ILP458778 IVL458777:IVL458778 JFH458777:JFH458778 JPD458777:JPD458778 JYZ458777:JYZ458778 KIV458777:KIV458778 KSR458777:KSR458778 LCN458777:LCN458778 LMJ458777:LMJ458778 LWF458777:LWF458778 MGB458777:MGB458778 MPX458777:MPX458778 MZT458777:MZT458778 NJP458777:NJP458778 NTL458777:NTL458778 ODH458777:ODH458778 OND458777:OND458778 OWZ458777:OWZ458778 PGV458777:PGV458778 PQR458777:PQR458778 QAN458777:QAN458778 QKJ458777:QKJ458778 QUF458777:QUF458778 REB458777:REB458778 RNX458777:RNX458778 RXT458777:RXT458778 SHP458777:SHP458778 SRL458777:SRL458778 TBH458777:TBH458778 TLD458777:TLD458778 TUZ458777:TUZ458778 UEV458777:UEV458778 UOR458777:UOR458778 UYN458777:UYN458778 VIJ458777:VIJ458778 VSF458777:VSF458778 WCB458777:WCB458778 WLX458777:WLX458778 WVT458777:WVT458778 L524313:L524314 JH524313:JH524314 TD524313:TD524314 ACZ524313:ACZ524314 AMV524313:AMV524314 AWR524313:AWR524314 BGN524313:BGN524314 BQJ524313:BQJ524314 CAF524313:CAF524314 CKB524313:CKB524314 CTX524313:CTX524314 DDT524313:DDT524314 DNP524313:DNP524314 DXL524313:DXL524314 EHH524313:EHH524314 ERD524313:ERD524314 FAZ524313:FAZ524314 FKV524313:FKV524314 FUR524313:FUR524314 GEN524313:GEN524314 GOJ524313:GOJ524314 GYF524313:GYF524314 HIB524313:HIB524314 HRX524313:HRX524314 IBT524313:IBT524314 ILP524313:ILP524314 IVL524313:IVL524314 JFH524313:JFH524314 JPD524313:JPD524314 JYZ524313:JYZ524314 KIV524313:KIV524314 KSR524313:KSR524314 LCN524313:LCN524314 LMJ524313:LMJ524314 LWF524313:LWF524314 MGB524313:MGB524314 MPX524313:MPX524314 MZT524313:MZT524314 NJP524313:NJP524314 NTL524313:NTL524314 ODH524313:ODH524314 OND524313:OND524314 OWZ524313:OWZ524314 PGV524313:PGV524314 PQR524313:PQR524314 QAN524313:QAN524314 QKJ524313:QKJ524314 QUF524313:QUF524314 REB524313:REB524314 RNX524313:RNX524314 RXT524313:RXT524314 SHP524313:SHP524314 SRL524313:SRL524314 TBH524313:TBH524314 TLD524313:TLD524314 TUZ524313:TUZ524314 UEV524313:UEV524314 UOR524313:UOR524314 UYN524313:UYN524314 VIJ524313:VIJ524314 VSF524313:VSF524314 WCB524313:WCB524314 WLX524313:WLX524314 WVT524313:WVT524314 L589849:L589850 JH589849:JH589850 TD589849:TD589850 ACZ589849:ACZ589850 AMV589849:AMV589850 AWR589849:AWR589850 BGN589849:BGN589850 BQJ589849:BQJ589850 CAF589849:CAF589850 CKB589849:CKB589850 CTX589849:CTX589850 DDT589849:DDT589850 DNP589849:DNP589850 DXL589849:DXL589850 EHH589849:EHH589850 ERD589849:ERD589850 FAZ589849:FAZ589850 FKV589849:FKV589850 FUR589849:FUR589850 GEN589849:GEN589850 GOJ589849:GOJ589850 GYF589849:GYF589850 HIB589849:HIB589850 HRX589849:HRX589850 IBT589849:IBT589850 ILP589849:ILP589850 IVL589849:IVL589850 JFH589849:JFH589850 JPD589849:JPD589850 JYZ589849:JYZ589850 KIV589849:KIV589850 KSR589849:KSR589850 LCN589849:LCN589850 LMJ589849:LMJ589850 LWF589849:LWF589850 MGB589849:MGB589850 MPX589849:MPX589850 MZT589849:MZT589850 NJP589849:NJP589850 NTL589849:NTL589850 ODH589849:ODH589850 OND589849:OND589850 OWZ589849:OWZ589850 PGV589849:PGV589850 PQR589849:PQR589850 QAN589849:QAN589850 QKJ589849:QKJ589850 QUF589849:QUF589850 REB589849:REB589850 RNX589849:RNX589850 RXT589849:RXT589850 SHP589849:SHP589850 SRL589849:SRL589850 TBH589849:TBH589850 TLD589849:TLD589850 TUZ589849:TUZ589850 UEV589849:UEV589850 UOR589849:UOR589850 UYN589849:UYN589850 VIJ589849:VIJ589850 VSF589849:VSF589850 WCB589849:WCB589850 WLX589849:WLX589850 WVT589849:WVT589850 L655385:L655386 JH655385:JH655386 TD655385:TD655386 ACZ655385:ACZ655386 AMV655385:AMV655386 AWR655385:AWR655386 BGN655385:BGN655386 BQJ655385:BQJ655386 CAF655385:CAF655386 CKB655385:CKB655386 CTX655385:CTX655386 DDT655385:DDT655386 DNP655385:DNP655386 DXL655385:DXL655386 EHH655385:EHH655386 ERD655385:ERD655386 FAZ655385:FAZ655386 FKV655385:FKV655386 FUR655385:FUR655386 GEN655385:GEN655386 GOJ655385:GOJ655386 GYF655385:GYF655386 HIB655385:HIB655386 HRX655385:HRX655386 IBT655385:IBT655386 ILP655385:ILP655386 IVL655385:IVL655386 JFH655385:JFH655386 JPD655385:JPD655386 JYZ655385:JYZ655386 KIV655385:KIV655386 KSR655385:KSR655386 LCN655385:LCN655386 LMJ655385:LMJ655386 LWF655385:LWF655386 MGB655385:MGB655386 MPX655385:MPX655386 MZT655385:MZT655386 NJP655385:NJP655386 NTL655385:NTL655386 ODH655385:ODH655386 OND655385:OND655386 OWZ655385:OWZ655386 PGV655385:PGV655386 PQR655385:PQR655386 QAN655385:QAN655386 QKJ655385:QKJ655386 QUF655385:QUF655386 REB655385:REB655386 RNX655385:RNX655386 RXT655385:RXT655386 SHP655385:SHP655386 SRL655385:SRL655386 TBH655385:TBH655386 TLD655385:TLD655386 TUZ655385:TUZ655386 UEV655385:UEV655386 UOR655385:UOR655386 UYN655385:UYN655386 VIJ655385:VIJ655386 VSF655385:VSF655386 WCB655385:WCB655386 WLX655385:WLX655386 WVT655385:WVT655386 L720921:L720922 JH720921:JH720922 TD720921:TD720922 ACZ720921:ACZ720922 AMV720921:AMV720922 AWR720921:AWR720922 BGN720921:BGN720922 BQJ720921:BQJ720922 CAF720921:CAF720922 CKB720921:CKB720922 CTX720921:CTX720922 DDT720921:DDT720922 DNP720921:DNP720922 DXL720921:DXL720922 EHH720921:EHH720922 ERD720921:ERD720922 FAZ720921:FAZ720922 FKV720921:FKV720922 FUR720921:FUR720922 GEN720921:GEN720922 GOJ720921:GOJ720922 GYF720921:GYF720922 HIB720921:HIB720922 HRX720921:HRX720922 IBT720921:IBT720922 ILP720921:ILP720922 IVL720921:IVL720922 JFH720921:JFH720922 JPD720921:JPD720922 JYZ720921:JYZ720922 KIV720921:KIV720922 KSR720921:KSR720922 LCN720921:LCN720922 LMJ720921:LMJ720922 LWF720921:LWF720922 MGB720921:MGB720922 MPX720921:MPX720922 MZT720921:MZT720922 NJP720921:NJP720922 NTL720921:NTL720922 ODH720921:ODH720922 OND720921:OND720922 OWZ720921:OWZ720922 PGV720921:PGV720922 PQR720921:PQR720922 QAN720921:QAN720922 QKJ720921:QKJ720922 QUF720921:QUF720922 REB720921:REB720922 RNX720921:RNX720922 RXT720921:RXT720922 SHP720921:SHP720922 SRL720921:SRL720922 TBH720921:TBH720922 TLD720921:TLD720922 TUZ720921:TUZ720922 UEV720921:UEV720922 UOR720921:UOR720922 UYN720921:UYN720922 VIJ720921:VIJ720922 VSF720921:VSF720922 WCB720921:WCB720922 WLX720921:WLX720922 WVT720921:WVT720922 L786457:L786458 JH786457:JH786458 TD786457:TD786458 ACZ786457:ACZ786458 AMV786457:AMV786458 AWR786457:AWR786458 BGN786457:BGN786458 BQJ786457:BQJ786458 CAF786457:CAF786458 CKB786457:CKB786458 CTX786457:CTX786458 DDT786457:DDT786458 DNP786457:DNP786458 DXL786457:DXL786458 EHH786457:EHH786458 ERD786457:ERD786458 FAZ786457:FAZ786458 FKV786457:FKV786458 FUR786457:FUR786458 GEN786457:GEN786458 GOJ786457:GOJ786458 GYF786457:GYF786458 HIB786457:HIB786458 HRX786457:HRX786458 IBT786457:IBT786458 ILP786457:ILP786458 IVL786457:IVL786458 JFH786457:JFH786458 JPD786457:JPD786458 JYZ786457:JYZ786458 KIV786457:KIV786458 KSR786457:KSR786458 LCN786457:LCN786458 LMJ786457:LMJ786458 LWF786457:LWF786458 MGB786457:MGB786458 MPX786457:MPX786458 MZT786457:MZT786458 NJP786457:NJP786458 NTL786457:NTL786458 ODH786457:ODH786458 OND786457:OND786458 OWZ786457:OWZ786458 PGV786457:PGV786458 PQR786457:PQR786458 QAN786457:QAN786458 QKJ786457:QKJ786458 QUF786457:QUF786458 REB786457:REB786458 RNX786457:RNX786458 RXT786457:RXT786458 SHP786457:SHP786458 SRL786457:SRL786458 TBH786457:TBH786458 TLD786457:TLD786458 TUZ786457:TUZ786458 UEV786457:UEV786458 UOR786457:UOR786458 UYN786457:UYN786458 VIJ786457:VIJ786458 VSF786457:VSF786458 WCB786457:WCB786458 WLX786457:WLX786458 WVT786457:WVT786458 L851993:L851994 JH851993:JH851994 TD851993:TD851994 ACZ851993:ACZ851994 AMV851993:AMV851994 AWR851993:AWR851994 BGN851993:BGN851994 BQJ851993:BQJ851994 CAF851993:CAF851994 CKB851993:CKB851994 CTX851993:CTX851994 DDT851993:DDT851994 DNP851993:DNP851994 DXL851993:DXL851994 EHH851993:EHH851994 ERD851993:ERD851994 FAZ851993:FAZ851994 FKV851993:FKV851994 FUR851993:FUR851994 GEN851993:GEN851994 GOJ851993:GOJ851994 GYF851993:GYF851994 HIB851993:HIB851994 HRX851993:HRX851994 IBT851993:IBT851994 ILP851993:ILP851994 IVL851993:IVL851994 JFH851993:JFH851994 JPD851993:JPD851994 JYZ851993:JYZ851994 KIV851993:KIV851994 KSR851993:KSR851994 LCN851993:LCN851994 LMJ851993:LMJ851994 LWF851993:LWF851994 MGB851993:MGB851994 MPX851993:MPX851994 MZT851993:MZT851994 NJP851993:NJP851994 NTL851993:NTL851994 ODH851993:ODH851994 OND851993:OND851994 OWZ851993:OWZ851994 PGV851993:PGV851994 PQR851993:PQR851994 QAN851993:QAN851994 QKJ851993:QKJ851994 QUF851993:QUF851994 REB851993:REB851994 RNX851993:RNX851994 RXT851993:RXT851994 SHP851993:SHP851994 SRL851993:SRL851994 TBH851993:TBH851994 TLD851993:TLD851994 TUZ851993:TUZ851994 UEV851993:UEV851994 UOR851993:UOR851994 UYN851993:UYN851994 VIJ851993:VIJ851994 VSF851993:VSF851994 WCB851993:WCB851994 WLX851993:WLX851994 WVT851993:WVT851994 L917529:L917530 JH917529:JH917530 TD917529:TD917530 ACZ917529:ACZ917530 AMV917529:AMV917530 AWR917529:AWR917530 BGN917529:BGN917530 BQJ917529:BQJ917530 CAF917529:CAF917530 CKB917529:CKB917530 CTX917529:CTX917530 DDT917529:DDT917530 DNP917529:DNP917530 DXL917529:DXL917530 EHH917529:EHH917530 ERD917529:ERD917530 FAZ917529:FAZ917530 FKV917529:FKV917530 FUR917529:FUR917530 GEN917529:GEN917530 GOJ917529:GOJ917530 GYF917529:GYF917530 HIB917529:HIB917530 HRX917529:HRX917530 IBT917529:IBT917530 ILP917529:ILP917530 IVL917529:IVL917530 JFH917529:JFH917530 JPD917529:JPD917530 JYZ917529:JYZ917530 KIV917529:KIV917530 KSR917529:KSR917530 LCN917529:LCN917530 LMJ917529:LMJ917530 LWF917529:LWF917530 MGB917529:MGB917530 MPX917529:MPX917530 MZT917529:MZT917530 NJP917529:NJP917530 NTL917529:NTL917530 ODH917529:ODH917530 OND917529:OND917530 OWZ917529:OWZ917530 PGV917529:PGV917530 PQR917529:PQR917530 QAN917529:QAN917530 QKJ917529:QKJ917530 QUF917529:QUF917530 REB917529:REB917530 RNX917529:RNX917530 RXT917529:RXT917530 SHP917529:SHP917530 SRL917529:SRL917530 TBH917529:TBH917530 TLD917529:TLD917530 TUZ917529:TUZ917530 UEV917529:UEV917530 UOR917529:UOR917530 UYN917529:UYN917530 VIJ917529:VIJ917530 VSF917529:VSF917530 WCB917529:WCB917530 WLX917529:WLX917530 WVT917529:WVT917530 L983065:L983066 JH983065:JH983066 TD983065:TD983066 ACZ983065:ACZ983066 AMV983065:AMV983066 AWR983065:AWR983066 BGN983065:BGN983066 BQJ983065:BQJ983066 CAF983065:CAF983066 CKB983065:CKB983066 CTX983065:CTX983066 DDT983065:DDT983066 DNP983065:DNP983066 DXL983065:DXL983066 EHH983065:EHH983066 ERD983065:ERD983066 FAZ983065:FAZ983066 FKV983065:FKV983066 FUR983065:FUR983066 GEN983065:GEN983066 GOJ983065:GOJ983066 GYF983065:GYF983066 HIB983065:HIB983066 HRX983065:HRX983066 IBT983065:IBT983066 ILP983065:ILP983066 IVL983065:IVL983066 JFH983065:JFH983066 JPD983065:JPD983066 JYZ983065:JYZ983066 KIV983065:KIV983066 KSR983065:KSR983066 LCN983065:LCN983066 LMJ983065:LMJ983066 LWF983065:LWF983066 MGB983065:MGB983066 MPX983065:MPX983066 MZT983065:MZT983066 NJP983065:NJP983066 NTL983065:NTL983066 ODH983065:ODH983066 OND983065:OND983066 OWZ983065:OWZ983066 PGV983065:PGV983066 PQR983065:PQR983066 QAN983065:QAN983066 QKJ983065:QKJ983066 QUF983065:QUF983066 REB983065:REB983066 RNX983065:RNX983066 RXT983065:RXT983066 SHP983065:SHP983066 SRL983065:SRL983066 TBH983065:TBH983066 TLD983065:TLD983066 TUZ983065:TUZ983066 UEV983065:UEV983066 UOR983065:UOR983066 UYN983065:UYN983066 VIJ983065:VIJ983066 VSF983065:VSF983066 WCB983065:WCB983066 WLX983065:WLX983066 WVT983065:WVT983066 H25: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H65561:H65562 JD65561:JD65562 SZ65561:SZ65562 ACV65561:ACV65562 AMR65561:AMR65562 AWN65561:AWN65562 BGJ65561:BGJ65562 BQF65561:BQF65562 CAB65561:CAB65562 CJX65561:CJX65562 CTT65561:CTT65562 DDP65561:DDP65562 DNL65561:DNL65562 DXH65561:DXH65562 EHD65561:EHD65562 EQZ65561:EQZ65562 FAV65561:FAV65562 FKR65561:FKR65562 FUN65561:FUN65562 GEJ65561:GEJ65562 GOF65561:GOF65562 GYB65561:GYB65562 HHX65561:HHX65562 HRT65561:HRT65562 IBP65561:IBP65562 ILL65561:ILL65562 IVH65561:IVH65562 JFD65561:JFD65562 JOZ65561:JOZ65562 JYV65561:JYV65562 KIR65561:KIR65562 KSN65561:KSN65562 LCJ65561:LCJ65562 LMF65561:LMF65562 LWB65561:LWB65562 MFX65561:MFX65562 MPT65561:MPT65562 MZP65561:MZP65562 NJL65561:NJL65562 NTH65561:NTH65562 ODD65561:ODD65562 OMZ65561:OMZ65562 OWV65561:OWV65562 PGR65561:PGR65562 PQN65561:PQN65562 QAJ65561:QAJ65562 QKF65561:QKF65562 QUB65561:QUB65562 RDX65561:RDX65562 RNT65561:RNT65562 RXP65561:RXP65562 SHL65561:SHL65562 SRH65561:SRH65562 TBD65561:TBD65562 TKZ65561:TKZ65562 TUV65561:TUV65562 UER65561:UER65562 UON65561:UON65562 UYJ65561:UYJ65562 VIF65561:VIF65562 VSB65561:VSB65562 WBX65561:WBX65562 WLT65561:WLT65562 WVP65561:WVP65562 H131097:H131098 JD131097:JD131098 SZ131097:SZ131098 ACV131097:ACV131098 AMR131097:AMR131098 AWN131097:AWN131098 BGJ131097:BGJ131098 BQF131097:BQF131098 CAB131097:CAB131098 CJX131097:CJX131098 CTT131097:CTT131098 DDP131097:DDP131098 DNL131097:DNL131098 DXH131097:DXH131098 EHD131097:EHD131098 EQZ131097:EQZ131098 FAV131097:FAV131098 FKR131097:FKR131098 FUN131097:FUN131098 GEJ131097:GEJ131098 GOF131097:GOF131098 GYB131097:GYB131098 HHX131097:HHX131098 HRT131097:HRT131098 IBP131097:IBP131098 ILL131097:ILL131098 IVH131097:IVH131098 JFD131097:JFD131098 JOZ131097:JOZ131098 JYV131097:JYV131098 KIR131097:KIR131098 KSN131097:KSN131098 LCJ131097:LCJ131098 LMF131097:LMF131098 LWB131097:LWB131098 MFX131097:MFX131098 MPT131097:MPT131098 MZP131097:MZP131098 NJL131097:NJL131098 NTH131097:NTH131098 ODD131097:ODD131098 OMZ131097:OMZ131098 OWV131097:OWV131098 PGR131097:PGR131098 PQN131097:PQN131098 QAJ131097:QAJ131098 QKF131097:QKF131098 QUB131097:QUB131098 RDX131097:RDX131098 RNT131097:RNT131098 RXP131097:RXP131098 SHL131097:SHL131098 SRH131097:SRH131098 TBD131097:TBD131098 TKZ131097:TKZ131098 TUV131097:TUV131098 UER131097:UER131098 UON131097:UON131098 UYJ131097:UYJ131098 VIF131097:VIF131098 VSB131097:VSB131098 WBX131097:WBX131098 WLT131097:WLT131098 WVP131097:WVP131098 H196633:H196634 JD196633:JD196634 SZ196633:SZ196634 ACV196633:ACV196634 AMR196633:AMR196634 AWN196633:AWN196634 BGJ196633:BGJ196634 BQF196633:BQF196634 CAB196633:CAB196634 CJX196633:CJX196634 CTT196633:CTT196634 DDP196633:DDP196634 DNL196633:DNL196634 DXH196633:DXH196634 EHD196633:EHD196634 EQZ196633:EQZ196634 FAV196633:FAV196634 FKR196633:FKR196634 FUN196633:FUN196634 GEJ196633:GEJ196634 GOF196633:GOF196634 GYB196633:GYB196634 HHX196633:HHX196634 HRT196633:HRT196634 IBP196633:IBP196634 ILL196633:ILL196634 IVH196633:IVH196634 JFD196633:JFD196634 JOZ196633:JOZ196634 JYV196633:JYV196634 KIR196633:KIR196634 KSN196633:KSN196634 LCJ196633:LCJ196634 LMF196633:LMF196634 LWB196633:LWB196634 MFX196633:MFX196634 MPT196633:MPT196634 MZP196633:MZP196634 NJL196633:NJL196634 NTH196633:NTH196634 ODD196633:ODD196634 OMZ196633:OMZ196634 OWV196633:OWV196634 PGR196633:PGR196634 PQN196633:PQN196634 QAJ196633:QAJ196634 QKF196633:QKF196634 QUB196633:QUB196634 RDX196633:RDX196634 RNT196633:RNT196634 RXP196633:RXP196634 SHL196633:SHL196634 SRH196633:SRH196634 TBD196633:TBD196634 TKZ196633:TKZ196634 TUV196633:TUV196634 UER196633:UER196634 UON196633:UON196634 UYJ196633:UYJ196634 VIF196633:VIF196634 VSB196633:VSB196634 WBX196633:WBX196634 WLT196633:WLT196634 WVP196633:WVP196634 H262169:H262170 JD262169:JD262170 SZ262169:SZ262170 ACV262169:ACV262170 AMR262169:AMR262170 AWN262169:AWN262170 BGJ262169:BGJ262170 BQF262169:BQF262170 CAB262169:CAB262170 CJX262169:CJX262170 CTT262169:CTT262170 DDP262169:DDP262170 DNL262169:DNL262170 DXH262169:DXH262170 EHD262169:EHD262170 EQZ262169:EQZ262170 FAV262169:FAV262170 FKR262169:FKR262170 FUN262169:FUN262170 GEJ262169:GEJ262170 GOF262169:GOF262170 GYB262169:GYB262170 HHX262169:HHX262170 HRT262169:HRT262170 IBP262169:IBP262170 ILL262169:ILL262170 IVH262169:IVH262170 JFD262169:JFD262170 JOZ262169:JOZ262170 JYV262169:JYV262170 KIR262169:KIR262170 KSN262169:KSN262170 LCJ262169:LCJ262170 LMF262169:LMF262170 LWB262169:LWB262170 MFX262169:MFX262170 MPT262169:MPT262170 MZP262169:MZP262170 NJL262169:NJL262170 NTH262169:NTH262170 ODD262169:ODD262170 OMZ262169:OMZ262170 OWV262169:OWV262170 PGR262169:PGR262170 PQN262169:PQN262170 QAJ262169:QAJ262170 QKF262169:QKF262170 QUB262169:QUB262170 RDX262169:RDX262170 RNT262169:RNT262170 RXP262169:RXP262170 SHL262169:SHL262170 SRH262169:SRH262170 TBD262169:TBD262170 TKZ262169:TKZ262170 TUV262169:TUV262170 UER262169:UER262170 UON262169:UON262170 UYJ262169:UYJ262170 VIF262169:VIF262170 VSB262169:VSB262170 WBX262169:WBX262170 WLT262169:WLT262170 WVP262169:WVP262170 H327705:H327706 JD327705:JD327706 SZ327705:SZ327706 ACV327705:ACV327706 AMR327705:AMR327706 AWN327705:AWN327706 BGJ327705:BGJ327706 BQF327705:BQF327706 CAB327705:CAB327706 CJX327705:CJX327706 CTT327705:CTT327706 DDP327705:DDP327706 DNL327705:DNL327706 DXH327705:DXH327706 EHD327705:EHD327706 EQZ327705:EQZ327706 FAV327705:FAV327706 FKR327705:FKR327706 FUN327705:FUN327706 GEJ327705:GEJ327706 GOF327705:GOF327706 GYB327705:GYB327706 HHX327705:HHX327706 HRT327705:HRT327706 IBP327705:IBP327706 ILL327705:ILL327706 IVH327705:IVH327706 JFD327705:JFD327706 JOZ327705:JOZ327706 JYV327705:JYV327706 KIR327705:KIR327706 KSN327705:KSN327706 LCJ327705:LCJ327706 LMF327705:LMF327706 LWB327705:LWB327706 MFX327705:MFX327706 MPT327705:MPT327706 MZP327705:MZP327706 NJL327705:NJL327706 NTH327705:NTH327706 ODD327705:ODD327706 OMZ327705:OMZ327706 OWV327705:OWV327706 PGR327705:PGR327706 PQN327705:PQN327706 QAJ327705:QAJ327706 QKF327705:QKF327706 QUB327705:QUB327706 RDX327705:RDX327706 RNT327705:RNT327706 RXP327705:RXP327706 SHL327705:SHL327706 SRH327705:SRH327706 TBD327705:TBD327706 TKZ327705:TKZ327706 TUV327705:TUV327706 UER327705:UER327706 UON327705:UON327706 UYJ327705:UYJ327706 VIF327705:VIF327706 VSB327705:VSB327706 WBX327705:WBX327706 WLT327705:WLT327706 WVP327705:WVP327706 H393241:H393242 JD393241:JD393242 SZ393241:SZ393242 ACV393241:ACV393242 AMR393241:AMR393242 AWN393241:AWN393242 BGJ393241:BGJ393242 BQF393241:BQF393242 CAB393241:CAB393242 CJX393241:CJX393242 CTT393241:CTT393242 DDP393241:DDP393242 DNL393241:DNL393242 DXH393241:DXH393242 EHD393241:EHD393242 EQZ393241:EQZ393242 FAV393241:FAV393242 FKR393241:FKR393242 FUN393241:FUN393242 GEJ393241:GEJ393242 GOF393241:GOF393242 GYB393241:GYB393242 HHX393241:HHX393242 HRT393241:HRT393242 IBP393241:IBP393242 ILL393241:ILL393242 IVH393241:IVH393242 JFD393241:JFD393242 JOZ393241:JOZ393242 JYV393241:JYV393242 KIR393241:KIR393242 KSN393241:KSN393242 LCJ393241:LCJ393242 LMF393241:LMF393242 LWB393241:LWB393242 MFX393241:MFX393242 MPT393241:MPT393242 MZP393241:MZP393242 NJL393241:NJL393242 NTH393241:NTH393242 ODD393241:ODD393242 OMZ393241:OMZ393242 OWV393241:OWV393242 PGR393241:PGR393242 PQN393241:PQN393242 QAJ393241:QAJ393242 QKF393241:QKF393242 QUB393241:QUB393242 RDX393241:RDX393242 RNT393241:RNT393242 RXP393241:RXP393242 SHL393241:SHL393242 SRH393241:SRH393242 TBD393241:TBD393242 TKZ393241:TKZ393242 TUV393241:TUV393242 UER393241:UER393242 UON393241:UON393242 UYJ393241:UYJ393242 VIF393241:VIF393242 VSB393241:VSB393242 WBX393241:WBX393242 WLT393241:WLT393242 WVP393241:WVP393242 H458777:H458778 JD458777:JD458778 SZ458777:SZ458778 ACV458777:ACV458778 AMR458777:AMR458778 AWN458777:AWN458778 BGJ458777:BGJ458778 BQF458777:BQF458778 CAB458777:CAB458778 CJX458777:CJX458778 CTT458777:CTT458778 DDP458777:DDP458778 DNL458777:DNL458778 DXH458777:DXH458778 EHD458777:EHD458778 EQZ458777:EQZ458778 FAV458777:FAV458778 FKR458777:FKR458778 FUN458777:FUN458778 GEJ458777:GEJ458778 GOF458777:GOF458778 GYB458777:GYB458778 HHX458777:HHX458778 HRT458777:HRT458778 IBP458777:IBP458778 ILL458777:ILL458778 IVH458777:IVH458778 JFD458777:JFD458778 JOZ458777:JOZ458778 JYV458777:JYV458778 KIR458777:KIR458778 KSN458777:KSN458778 LCJ458777:LCJ458778 LMF458777:LMF458778 LWB458777:LWB458778 MFX458777:MFX458778 MPT458777:MPT458778 MZP458777:MZP458778 NJL458777:NJL458778 NTH458777:NTH458778 ODD458777:ODD458778 OMZ458777:OMZ458778 OWV458777:OWV458778 PGR458777:PGR458778 PQN458777:PQN458778 QAJ458777:QAJ458778 QKF458777:QKF458778 QUB458777:QUB458778 RDX458777:RDX458778 RNT458777:RNT458778 RXP458777:RXP458778 SHL458777:SHL458778 SRH458777:SRH458778 TBD458777:TBD458778 TKZ458777:TKZ458778 TUV458777:TUV458778 UER458777:UER458778 UON458777:UON458778 UYJ458777:UYJ458778 VIF458777:VIF458778 VSB458777:VSB458778 WBX458777:WBX458778 WLT458777:WLT458778 WVP458777:WVP458778 H524313:H524314 JD524313:JD524314 SZ524313:SZ524314 ACV524313:ACV524314 AMR524313:AMR524314 AWN524313:AWN524314 BGJ524313:BGJ524314 BQF524313:BQF524314 CAB524313:CAB524314 CJX524313:CJX524314 CTT524313:CTT524314 DDP524313:DDP524314 DNL524313:DNL524314 DXH524313:DXH524314 EHD524313:EHD524314 EQZ524313:EQZ524314 FAV524313:FAV524314 FKR524313:FKR524314 FUN524313:FUN524314 GEJ524313:GEJ524314 GOF524313:GOF524314 GYB524313:GYB524314 HHX524313:HHX524314 HRT524313:HRT524314 IBP524313:IBP524314 ILL524313:ILL524314 IVH524313:IVH524314 JFD524313:JFD524314 JOZ524313:JOZ524314 JYV524313:JYV524314 KIR524313:KIR524314 KSN524313:KSN524314 LCJ524313:LCJ524314 LMF524313:LMF524314 LWB524313:LWB524314 MFX524313:MFX524314 MPT524313:MPT524314 MZP524313:MZP524314 NJL524313:NJL524314 NTH524313:NTH524314 ODD524313:ODD524314 OMZ524313:OMZ524314 OWV524313:OWV524314 PGR524313:PGR524314 PQN524313:PQN524314 QAJ524313:QAJ524314 QKF524313:QKF524314 QUB524313:QUB524314 RDX524313:RDX524314 RNT524313:RNT524314 RXP524313:RXP524314 SHL524313:SHL524314 SRH524313:SRH524314 TBD524313:TBD524314 TKZ524313:TKZ524314 TUV524313:TUV524314 UER524313:UER524314 UON524313:UON524314 UYJ524313:UYJ524314 VIF524313:VIF524314 VSB524313:VSB524314 WBX524313:WBX524314 WLT524313:WLT524314 WVP524313:WVP524314 H589849:H589850 JD589849:JD589850 SZ589849:SZ589850 ACV589849:ACV589850 AMR589849:AMR589850 AWN589849:AWN589850 BGJ589849:BGJ589850 BQF589849:BQF589850 CAB589849:CAB589850 CJX589849:CJX589850 CTT589849:CTT589850 DDP589849:DDP589850 DNL589849:DNL589850 DXH589849:DXH589850 EHD589849:EHD589850 EQZ589849:EQZ589850 FAV589849:FAV589850 FKR589849:FKR589850 FUN589849:FUN589850 GEJ589849:GEJ589850 GOF589849:GOF589850 GYB589849:GYB589850 HHX589849:HHX589850 HRT589849:HRT589850 IBP589849:IBP589850 ILL589849:ILL589850 IVH589849:IVH589850 JFD589849:JFD589850 JOZ589849:JOZ589850 JYV589849:JYV589850 KIR589849:KIR589850 KSN589849:KSN589850 LCJ589849:LCJ589850 LMF589849:LMF589850 LWB589849:LWB589850 MFX589849:MFX589850 MPT589849:MPT589850 MZP589849:MZP589850 NJL589849:NJL589850 NTH589849:NTH589850 ODD589849:ODD589850 OMZ589849:OMZ589850 OWV589849:OWV589850 PGR589849:PGR589850 PQN589849:PQN589850 QAJ589849:QAJ589850 QKF589849:QKF589850 QUB589849:QUB589850 RDX589849:RDX589850 RNT589849:RNT589850 RXP589849:RXP589850 SHL589849:SHL589850 SRH589849:SRH589850 TBD589849:TBD589850 TKZ589849:TKZ589850 TUV589849:TUV589850 UER589849:UER589850 UON589849:UON589850 UYJ589849:UYJ589850 VIF589849:VIF589850 VSB589849:VSB589850 WBX589849:WBX589850 WLT589849:WLT589850 WVP589849:WVP589850 H655385:H655386 JD655385:JD655386 SZ655385:SZ655386 ACV655385:ACV655386 AMR655385:AMR655386 AWN655385:AWN655386 BGJ655385:BGJ655386 BQF655385:BQF655386 CAB655385:CAB655386 CJX655385:CJX655386 CTT655385:CTT655386 DDP655385:DDP655386 DNL655385:DNL655386 DXH655385:DXH655386 EHD655385:EHD655386 EQZ655385:EQZ655386 FAV655385:FAV655386 FKR655385:FKR655386 FUN655385:FUN655386 GEJ655385:GEJ655386 GOF655385:GOF655386 GYB655385:GYB655386 HHX655385:HHX655386 HRT655385:HRT655386 IBP655385:IBP655386 ILL655385:ILL655386 IVH655385:IVH655386 JFD655385:JFD655386 JOZ655385:JOZ655386 JYV655385:JYV655386 KIR655385:KIR655386 KSN655385:KSN655386 LCJ655385:LCJ655386 LMF655385:LMF655386 LWB655385:LWB655386 MFX655385:MFX655386 MPT655385:MPT655386 MZP655385:MZP655386 NJL655385:NJL655386 NTH655385:NTH655386 ODD655385:ODD655386 OMZ655385:OMZ655386 OWV655385:OWV655386 PGR655385:PGR655386 PQN655385:PQN655386 QAJ655385:QAJ655386 QKF655385:QKF655386 QUB655385:QUB655386 RDX655385:RDX655386 RNT655385:RNT655386 RXP655385:RXP655386 SHL655385:SHL655386 SRH655385:SRH655386 TBD655385:TBD655386 TKZ655385:TKZ655386 TUV655385:TUV655386 UER655385:UER655386 UON655385:UON655386 UYJ655385:UYJ655386 VIF655385:VIF655386 VSB655385:VSB655386 WBX655385:WBX655386 WLT655385:WLT655386 WVP655385:WVP655386 H720921:H720922 JD720921:JD720922 SZ720921:SZ720922 ACV720921:ACV720922 AMR720921:AMR720922 AWN720921:AWN720922 BGJ720921:BGJ720922 BQF720921:BQF720922 CAB720921:CAB720922 CJX720921:CJX720922 CTT720921:CTT720922 DDP720921:DDP720922 DNL720921:DNL720922 DXH720921:DXH720922 EHD720921:EHD720922 EQZ720921:EQZ720922 FAV720921:FAV720922 FKR720921:FKR720922 FUN720921:FUN720922 GEJ720921:GEJ720922 GOF720921:GOF720922 GYB720921:GYB720922 HHX720921:HHX720922 HRT720921:HRT720922 IBP720921:IBP720922 ILL720921:ILL720922 IVH720921:IVH720922 JFD720921:JFD720922 JOZ720921:JOZ720922 JYV720921:JYV720922 KIR720921:KIR720922 KSN720921:KSN720922 LCJ720921:LCJ720922 LMF720921:LMF720922 LWB720921:LWB720922 MFX720921:MFX720922 MPT720921:MPT720922 MZP720921:MZP720922 NJL720921:NJL720922 NTH720921:NTH720922 ODD720921:ODD720922 OMZ720921:OMZ720922 OWV720921:OWV720922 PGR720921:PGR720922 PQN720921:PQN720922 QAJ720921:QAJ720922 QKF720921:QKF720922 QUB720921:QUB720922 RDX720921:RDX720922 RNT720921:RNT720922 RXP720921:RXP720922 SHL720921:SHL720922 SRH720921:SRH720922 TBD720921:TBD720922 TKZ720921:TKZ720922 TUV720921:TUV720922 UER720921:UER720922 UON720921:UON720922 UYJ720921:UYJ720922 VIF720921:VIF720922 VSB720921:VSB720922 WBX720921:WBX720922 WLT720921:WLT720922 WVP720921:WVP720922 H786457:H786458 JD786457:JD786458 SZ786457:SZ786458 ACV786457:ACV786458 AMR786457:AMR786458 AWN786457:AWN786458 BGJ786457:BGJ786458 BQF786457:BQF786458 CAB786457:CAB786458 CJX786457:CJX786458 CTT786457:CTT786458 DDP786457:DDP786458 DNL786457:DNL786458 DXH786457:DXH786458 EHD786457:EHD786458 EQZ786457:EQZ786458 FAV786457:FAV786458 FKR786457:FKR786458 FUN786457:FUN786458 GEJ786457:GEJ786458 GOF786457:GOF786458 GYB786457:GYB786458 HHX786457:HHX786458 HRT786457:HRT786458 IBP786457:IBP786458 ILL786457:ILL786458 IVH786457:IVH786458 JFD786457:JFD786458 JOZ786457:JOZ786458 JYV786457:JYV786458 KIR786457:KIR786458 KSN786457:KSN786458 LCJ786457:LCJ786458 LMF786457:LMF786458 LWB786457:LWB786458 MFX786457:MFX786458 MPT786457:MPT786458 MZP786457:MZP786458 NJL786457:NJL786458 NTH786457:NTH786458 ODD786457:ODD786458 OMZ786457:OMZ786458 OWV786457:OWV786458 PGR786457:PGR786458 PQN786457:PQN786458 QAJ786457:QAJ786458 QKF786457:QKF786458 QUB786457:QUB786458 RDX786457:RDX786458 RNT786457:RNT786458 RXP786457:RXP786458 SHL786457:SHL786458 SRH786457:SRH786458 TBD786457:TBD786458 TKZ786457:TKZ786458 TUV786457:TUV786458 UER786457:UER786458 UON786457:UON786458 UYJ786457:UYJ786458 VIF786457:VIF786458 VSB786457:VSB786458 WBX786457:WBX786458 WLT786457:WLT786458 WVP786457:WVP786458 H851993:H851994 JD851993:JD851994 SZ851993:SZ851994 ACV851993:ACV851994 AMR851993:AMR851994 AWN851993:AWN851994 BGJ851993:BGJ851994 BQF851993:BQF851994 CAB851993:CAB851994 CJX851993:CJX851994 CTT851993:CTT851994 DDP851993:DDP851994 DNL851993:DNL851994 DXH851993:DXH851994 EHD851993:EHD851994 EQZ851993:EQZ851994 FAV851993:FAV851994 FKR851993:FKR851994 FUN851993:FUN851994 GEJ851993:GEJ851994 GOF851993:GOF851994 GYB851993:GYB851994 HHX851993:HHX851994 HRT851993:HRT851994 IBP851993:IBP851994 ILL851993:ILL851994 IVH851993:IVH851994 JFD851993:JFD851994 JOZ851993:JOZ851994 JYV851993:JYV851994 KIR851993:KIR851994 KSN851993:KSN851994 LCJ851993:LCJ851994 LMF851993:LMF851994 LWB851993:LWB851994 MFX851993:MFX851994 MPT851993:MPT851994 MZP851993:MZP851994 NJL851993:NJL851994 NTH851993:NTH851994 ODD851993:ODD851994 OMZ851993:OMZ851994 OWV851993:OWV851994 PGR851993:PGR851994 PQN851993:PQN851994 QAJ851993:QAJ851994 QKF851993:QKF851994 QUB851993:QUB851994 RDX851993:RDX851994 RNT851993:RNT851994 RXP851993:RXP851994 SHL851993:SHL851994 SRH851993:SRH851994 TBD851993:TBD851994 TKZ851993:TKZ851994 TUV851993:TUV851994 UER851993:UER851994 UON851993:UON851994 UYJ851993:UYJ851994 VIF851993:VIF851994 VSB851993:VSB851994 WBX851993:WBX851994 WLT851993:WLT851994 WVP851993:WVP851994 H917529:H917530 JD917529:JD917530 SZ917529:SZ917530 ACV917529:ACV917530 AMR917529:AMR917530 AWN917529:AWN917530 BGJ917529:BGJ917530 BQF917529:BQF917530 CAB917529:CAB917530 CJX917529:CJX917530 CTT917529:CTT917530 DDP917529:DDP917530 DNL917529:DNL917530 DXH917529:DXH917530 EHD917529:EHD917530 EQZ917529:EQZ917530 FAV917529:FAV917530 FKR917529:FKR917530 FUN917529:FUN917530 GEJ917529:GEJ917530 GOF917529:GOF917530 GYB917529:GYB917530 HHX917529:HHX917530 HRT917529:HRT917530 IBP917529:IBP917530 ILL917529:ILL917530 IVH917529:IVH917530 JFD917529:JFD917530 JOZ917529:JOZ917530 JYV917529:JYV917530 KIR917529:KIR917530 KSN917529:KSN917530 LCJ917529:LCJ917530 LMF917529:LMF917530 LWB917529:LWB917530 MFX917529:MFX917530 MPT917529:MPT917530 MZP917529:MZP917530 NJL917529:NJL917530 NTH917529:NTH917530 ODD917529:ODD917530 OMZ917529:OMZ917530 OWV917529:OWV917530 PGR917529:PGR917530 PQN917529:PQN917530 QAJ917529:QAJ917530 QKF917529:QKF917530 QUB917529:QUB917530 RDX917529:RDX917530 RNT917529:RNT917530 RXP917529:RXP917530 SHL917529:SHL917530 SRH917529:SRH917530 TBD917529:TBD917530 TKZ917529:TKZ917530 TUV917529:TUV917530 UER917529:UER917530 UON917529:UON917530 UYJ917529:UYJ917530 VIF917529:VIF917530 VSB917529:VSB917530 WBX917529:WBX917530 WLT917529:WLT917530 WVP917529:WVP917530 H983065:H983066 JD983065:JD983066 SZ983065:SZ983066 ACV983065:ACV983066 AMR983065:AMR983066 AWN983065:AWN983066 BGJ983065:BGJ983066 BQF983065:BQF983066 CAB983065:CAB983066 CJX983065:CJX983066 CTT983065:CTT983066 DDP983065:DDP983066 DNL983065:DNL983066 DXH983065:DXH983066 EHD983065:EHD983066 EQZ983065:EQZ983066 FAV983065:FAV983066 FKR983065:FKR983066 FUN983065:FUN983066 GEJ983065:GEJ983066 GOF983065:GOF983066 GYB983065:GYB983066 HHX983065:HHX983066 HRT983065:HRT983066 IBP983065:IBP983066 ILL983065:ILL983066 IVH983065:IVH983066 JFD983065:JFD983066 JOZ983065:JOZ983066 JYV983065:JYV983066 KIR983065:KIR983066 KSN983065:KSN983066 LCJ983065:LCJ983066 LMF983065:LMF983066 LWB983065:LWB983066 MFX983065:MFX983066 MPT983065:MPT983066 MZP983065:MZP983066 NJL983065:NJL983066 NTH983065:NTH983066 ODD983065:ODD983066 OMZ983065:OMZ983066 OWV983065:OWV983066 PGR983065:PGR983066 PQN983065:PQN983066 QAJ983065:QAJ983066 QKF983065:QKF983066 QUB983065:QUB983066 RDX983065:RDX983066 RNT983065:RNT983066 RXP983065:RXP983066 SHL983065:SHL983066 SRH983065:SRH983066 TBD983065:TBD983066 TKZ983065:TKZ983066 TUV983065:TUV983066 UER983065:UER983066 UON983065:UON983066 UYJ983065:UYJ983066 VIF983065:VIF983066 VSB983065:VSB983066 WBX983065:WBX983066 WLT983065:WLT983066 WVP983065:WVP983066" xr:uid="{00000000-0002-0000-0000-00000B000000}"/>
    <dataValidation imeMode="off" allowBlank="1" showInputMessage="1" showErrorMessage="1" promptTitle="記録入力" prompt="選手の最高記録を半角数字で入力してください。_x000a_例) 9.52.34"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75 JD75 SZ75 ACV75 AMR75 AWN75 BGJ75 BQF75 CAB75 CJX75 CTT75 DDP75 DNL75 DXH75 EHD75 EQZ75 FAV75 FKR75 FUN75 GEJ75 GOF75 GYB75 HHX75 HRT75 IBP75 ILL75 IVH75 JFD75 JOZ75 JYV75 KIR75 KSN75 LCJ75 LMF75 LWB75 MFX75 MPT75 MZP75 NJL75 NTH75 ODD75 OMZ75 OWV75 PGR75 PQN75 QAJ75 QKF75 QUB75 RDX75 RNT75 RXP75 SHL75 SRH75 TBD75 TKZ75 TUV75 UER75 UON75 UYJ75 VIF75 VSB75 WBX75 WLT75 WVP75 H65611 JD65611 SZ65611 ACV65611 AMR65611 AWN65611 BGJ65611 BQF65611 CAB65611 CJX65611 CTT65611 DDP65611 DNL65611 DXH65611 EHD65611 EQZ65611 FAV65611 FKR65611 FUN65611 GEJ65611 GOF65611 GYB65611 HHX65611 HRT65611 IBP65611 ILL65611 IVH65611 JFD65611 JOZ65611 JYV65611 KIR65611 KSN65611 LCJ65611 LMF65611 LWB65611 MFX65611 MPT65611 MZP65611 NJL65611 NTH65611 ODD65611 OMZ65611 OWV65611 PGR65611 PQN65611 QAJ65611 QKF65611 QUB65611 RDX65611 RNT65611 RXP65611 SHL65611 SRH65611 TBD65611 TKZ65611 TUV65611 UER65611 UON65611 UYJ65611 VIF65611 VSB65611 WBX65611 WLT65611 WVP65611 H131147 JD131147 SZ131147 ACV131147 AMR131147 AWN131147 BGJ131147 BQF131147 CAB131147 CJX131147 CTT131147 DDP131147 DNL131147 DXH131147 EHD131147 EQZ131147 FAV131147 FKR131147 FUN131147 GEJ131147 GOF131147 GYB131147 HHX131147 HRT131147 IBP131147 ILL131147 IVH131147 JFD131147 JOZ131147 JYV131147 KIR131147 KSN131147 LCJ131147 LMF131147 LWB131147 MFX131147 MPT131147 MZP131147 NJL131147 NTH131147 ODD131147 OMZ131147 OWV131147 PGR131147 PQN131147 QAJ131147 QKF131147 QUB131147 RDX131147 RNT131147 RXP131147 SHL131147 SRH131147 TBD131147 TKZ131147 TUV131147 UER131147 UON131147 UYJ131147 VIF131147 VSB131147 WBX131147 WLT131147 WVP131147 H196683 JD196683 SZ196683 ACV196683 AMR196683 AWN196683 BGJ196683 BQF196683 CAB196683 CJX196683 CTT196683 DDP196683 DNL196683 DXH196683 EHD196683 EQZ196683 FAV196683 FKR196683 FUN196683 GEJ196683 GOF196683 GYB196683 HHX196683 HRT196683 IBP196683 ILL196683 IVH196683 JFD196683 JOZ196683 JYV196683 KIR196683 KSN196683 LCJ196683 LMF196683 LWB196683 MFX196683 MPT196683 MZP196683 NJL196683 NTH196683 ODD196683 OMZ196683 OWV196683 PGR196683 PQN196683 QAJ196683 QKF196683 QUB196683 RDX196683 RNT196683 RXP196683 SHL196683 SRH196683 TBD196683 TKZ196683 TUV196683 UER196683 UON196683 UYJ196683 VIF196683 VSB196683 WBX196683 WLT196683 WVP196683 H262219 JD262219 SZ262219 ACV262219 AMR262219 AWN262219 BGJ262219 BQF262219 CAB262219 CJX262219 CTT262219 DDP262219 DNL262219 DXH262219 EHD262219 EQZ262219 FAV262219 FKR262219 FUN262219 GEJ262219 GOF262219 GYB262219 HHX262219 HRT262219 IBP262219 ILL262219 IVH262219 JFD262219 JOZ262219 JYV262219 KIR262219 KSN262219 LCJ262219 LMF262219 LWB262219 MFX262219 MPT262219 MZP262219 NJL262219 NTH262219 ODD262219 OMZ262219 OWV262219 PGR262219 PQN262219 QAJ262219 QKF262219 QUB262219 RDX262219 RNT262219 RXP262219 SHL262219 SRH262219 TBD262219 TKZ262219 TUV262219 UER262219 UON262219 UYJ262219 VIF262219 VSB262219 WBX262219 WLT262219 WVP262219 H327755 JD327755 SZ327755 ACV327755 AMR327755 AWN327755 BGJ327755 BQF327755 CAB327755 CJX327755 CTT327755 DDP327755 DNL327755 DXH327755 EHD327755 EQZ327755 FAV327755 FKR327755 FUN327755 GEJ327755 GOF327755 GYB327755 HHX327755 HRT327755 IBP327755 ILL327755 IVH327755 JFD327755 JOZ327755 JYV327755 KIR327755 KSN327755 LCJ327755 LMF327755 LWB327755 MFX327755 MPT327755 MZP327755 NJL327755 NTH327755 ODD327755 OMZ327755 OWV327755 PGR327755 PQN327755 QAJ327755 QKF327755 QUB327755 RDX327755 RNT327755 RXP327755 SHL327755 SRH327755 TBD327755 TKZ327755 TUV327755 UER327755 UON327755 UYJ327755 VIF327755 VSB327755 WBX327755 WLT327755 WVP327755 H393291 JD393291 SZ393291 ACV393291 AMR393291 AWN393291 BGJ393291 BQF393291 CAB393291 CJX393291 CTT393291 DDP393291 DNL393291 DXH393291 EHD393291 EQZ393291 FAV393291 FKR393291 FUN393291 GEJ393291 GOF393291 GYB393291 HHX393291 HRT393291 IBP393291 ILL393291 IVH393291 JFD393291 JOZ393291 JYV393291 KIR393291 KSN393291 LCJ393291 LMF393291 LWB393291 MFX393291 MPT393291 MZP393291 NJL393291 NTH393291 ODD393291 OMZ393291 OWV393291 PGR393291 PQN393291 QAJ393291 QKF393291 QUB393291 RDX393291 RNT393291 RXP393291 SHL393291 SRH393291 TBD393291 TKZ393291 TUV393291 UER393291 UON393291 UYJ393291 VIF393291 VSB393291 WBX393291 WLT393291 WVP393291 H458827 JD458827 SZ458827 ACV458827 AMR458827 AWN458827 BGJ458827 BQF458827 CAB458827 CJX458827 CTT458827 DDP458827 DNL458827 DXH458827 EHD458827 EQZ458827 FAV458827 FKR458827 FUN458827 GEJ458827 GOF458827 GYB458827 HHX458827 HRT458827 IBP458827 ILL458827 IVH458827 JFD458827 JOZ458827 JYV458827 KIR458827 KSN458827 LCJ458827 LMF458827 LWB458827 MFX458827 MPT458827 MZP458827 NJL458827 NTH458827 ODD458827 OMZ458827 OWV458827 PGR458827 PQN458827 QAJ458827 QKF458827 QUB458827 RDX458827 RNT458827 RXP458827 SHL458827 SRH458827 TBD458827 TKZ458827 TUV458827 UER458827 UON458827 UYJ458827 VIF458827 VSB458827 WBX458827 WLT458827 WVP458827 H524363 JD524363 SZ524363 ACV524363 AMR524363 AWN524363 BGJ524363 BQF524363 CAB524363 CJX524363 CTT524363 DDP524363 DNL524363 DXH524363 EHD524363 EQZ524363 FAV524363 FKR524363 FUN524363 GEJ524363 GOF524363 GYB524363 HHX524363 HRT524363 IBP524363 ILL524363 IVH524363 JFD524363 JOZ524363 JYV524363 KIR524363 KSN524363 LCJ524363 LMF524363 LWB524363 MFX524363 MPT524363 MZP524363 NJL524363 NTH524363 ODD524363 OMZ524363 OWV524363 PGR524363 PQN524363 QAJ524363 QKF524363 QUB524363 RDX524363 RNT524363 RXP524363 SHL524363 SRH524363 TBD524363 TKZ524363 TUV524363 UER524363 UON524363 UYJ524363 VIF524363 VSB524363 WBX524363 WLT524363 WVP524363 H589899 JD589899 SZ589899 ACV589899 AMR589899 AWN589899 BGJ589899 BQF589899 CAB589899 CJX589899 CTT589899 DDP589899 DNL589899 DXH589899 EHD589899 EQZ589899 FAV589899 FKR589899 FUN589899 GEJ589899 GOF589899 GYB589899 HHX589899 HRT589899 IBP589899 ILL589899 IVH589899 JFD589899 JOZ589899 JYV589899 KIR589899 KSN589899 LCJ589899 LMF589899 LWB589899 MFX589899 MPT589899 MZP589899 NJL589899 NTH589899 ODD589899 OMZ589899 OWV589899 PGR589899 PQN589899 QAJ589899 QKF589899 QUB589899 RDX589899 RNT589899 RXP589899 SHL589899 SRH589899 TBD589899 TKZ589899 TUV589899 UER589899 UON589899 UYJ589899 VIF589899 VSB589899 WBX589899 WLT589899 WVP589899 H655435 JD655435 SZ655435 ACV655435 AMR655435 AWN655435 BGJ655435 BQF655435 CAB655435 CJX655435 CTT655435 DDP655435 DNL655435 DXH655435 EHD655435 EQZ655435 FAV655435 FKR655435 FUN655435 GEJ655435 GOF655435 GYB655435 HHX655435 HRT655435 IBP655435 ILL655435 IVH655435 JFD655435 JOZ655435 JYV655435 KIR655435 KSN655435 LCJ655435 LMF655435 LWB655435 MFX655435 MPT655435 MZP655435 NJL655435 NTH655435 ODD655435 OMZ655435 OWV655435 PGR655435 PQN655435 QAJ655435 QKF655435 QUB655435 RDX655435 RNT655435 RXP655435 SHL655435 SRH655435 TBD655435 TKZ655435 TUV655435 UER655435 UON655435 UYJ655435 VIF655435 VSB655435 WBX655435 WLT655435 WVP655435 H720971 JD720971 SZ720971 ACV720971 AMR720971 AWN720971 BGJ720971 BQF720971 CAB720971 CJX720971 CTT720971 DDP720971 DNL720971 DXH720971 EHD720971 EQZ720971 FAV720971 FKR720971 FUN720971 GEJ720971 GOF720971 GYB720971 HHX720971 HRT720971 IBP720971 ILL720971 IVH720971 JFD720971 JOZ720971 JYV720971 KIR720971 KSN720971 LCJ720971 LMF720971 LWB720971 MFX720971 MPT720971 MZP720971 NJL720971 NTH720971 ODD720971 OMZ720971 OWV720971 PGR720971 PQN720971 QAJ720971 QKF720971 QUB720971 RDX720971 RNT720971 RXP720971 SHL720971 SRH720971 TBD720971 TKZ720971 TUV720971 UER720971 UON720971 UYJ720971 VIF720971 VSB720971 WBX720971 WLT720971 WVP720971 H786507 JD786507 SZ786507 ACV786507 AMR786507 AWN786507 BGJ786507 BQF786507 CAB786507 CJX786507 CTT786507 DDP786507 DNL786507 DXH786507 EHD786507 EQZ786507 FAV786507 FKR786507 FUN786507 GEJ786507 GOF786507 GYB786507 HHX786507 HRT786507 IBP786507 ILL786507 IVH786507 JFD786507 JOZ786507 JYV786507 KIR786507 KSN786507 LCJ786507 LMF786507 LWB786507 MFX786507 MPT786507 MZP786507 NJL786507 NTH786507 ODD786507 OMZ786507 OWV786507 PGR786507 PQN786507 QAJ786507 QKF786507 QUB786507 RDX786507 RNT786507 RXP786507 SHL786507 SRH786507 TBD786507 TKZ786507 TUV786507 UER786507 UON786507 UYJ786507 VIF786507 VSB786507 WBX786507 WLT786507 WVP786507 H852043 JD852043 SZ852043 ACV852043 AMR852043 AWN852043 BGJ852043 BQF852043 CAB852043 CJX852043 CTT852043 DDP852043 DNL852043 DXH852043 EHD852043 EQZ852043 FAV852043 FKR852043 FUN852043 GEJ852043 GOF852043 GYB852043 HHX852043 HRT852043 IBP852043 ILL852043 IVH852043 JFD852043 JOZ852043 JYV852043 KIR852043 KSN852043 LCJ852043 LMF852043 LWB852043 MFX852043 MPT852043 MZP852043 NJL852043 NTH852043 ODD852043 OMZ852043 OWV852043 PGR852043 PQN852043 QAJ852043 QKF852043 QUB852043 RDX852043 RNT852043 RXP852043 SHL852043 SRH852043 TBD852043 TKZ852043 TUV852043 UER852043 UON852043 UYJ852043 VIF852043 VSB852043 WBX852043 WLT852043 WVP852043 H917579 JD917579 SZ917579 ACV917579 AMR917579 AWN917579 BGJ917579 BQF917579 CAB917579 CJX917579 CTT917579 DDP917579 DNL917579 DXH917579 EHD917579 EQZ917579 FAV917579 FKR917579 FUN917579 GEJ917579 GOF917579 GYB917579 HHX917579 HRT917579 IBP917579 ILL917579 IVH917579 JFD917579 JOZ917579 JYV917579 KIR917579 KSN917579 LCJ917579 LMF917579 LWB917579 MFX917579 MPT917579 MZP917579 NJL917579 NTH917579 ODD917579 OMZ917579 OWV917579 PGR917579 PQN917579 QAJ917579 QKF917579 QUB917579 RDX917579 RNT917579 RXP917579 SHL917579 SRH917579 TBD917579 TKZ917579 TUV917579 UER917579 UON917579 UYJ917579 VIF917579 VSB917579 WBX917579 WLT917579 WVP917579 H983115 JD983115 SZ983115 ACV983115 AMR983115 AWN983115 BGJ983115 BQF983115 CAB983115 CJX983115 CTT983115 DDP983115 DNL983115 DXH983115 EHD983115 EQZ983115 FAV983115 FKR983115 FUN983115 GEJ983115 GOF983115 GYB983115 HHX983115 HRT983115 IBP983115 ILL983115 IVH983115 JFD983115 JOZ983115 JYV983115 KIR983115 KSN983115 LCJ983115 LMF983115 LWB983115 MFX983115 MPT983115 MZP983115 NJL983115 NTH983115 ODD983115 OMZ983115 OWV983115 PGR983115 PQN983115 QAJ983115 QKF983115 QUB983115 RDX983115 RNT983115 RXP983115 SHL983115 SRH983115 TBD983115 TKZ983115 TUV983115 UER983115 UON983115 UYJ983115 VIF983115 VSB983115 WBX983115 WLT983115 WVP983115 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65620 JM65620 TI65620 ADE65620 ANA65620 AWW65620 BGS65620 BQO65620 CAK65620 CKG65620 CUC65620 DDY65620 DNU65620 DXQ65620 EHM65620 ERI65620 FBE65620 FLA65620 FUW65620 GES65620 GOO65620 GYK65620 HIG65620 HSC65620 IBY65620 ILU65620 IVQ65620 JFM65620 JPI65620 JZE65620 KJA65620 KSW65620 LCS65620 LMO65620 LWK65620 MGG65620 MQC65620 MZY65620 NJU65620 NTQ65620 ODM65620 ONI65620 OXE65620 PHA65620 PQW65620 QAS65620 QKO65620 QUK65620 REG65620 ROC65620 RXY65620 SHU65620 SRQ65620 TBM65620 TLI65620 TVE65620 UFA65620 UOW65620 UYS65620 VIO65620 VSK65620 WCG65620 WMC65620 WVY65620 Q131156 JM131156 TI131156 ADE131156 ANA131156 AWW131156 BGS131156 BQO131156 CAK131156 CKG131156 CUC131156 DDY131156 DNU131156 DXQ131156 EHM131156 ERI131156 FBE131156 FLA131156 FUW131156 GES131156 GOO131156 GYK131156 HIG131156 HSC131156 IBY131156 ILU131156 IVQ131156 JFM131156 JPI131156 JZE131156 KJA131156 KSW131156 LCS131156 LMO131156 LWK131156 MGG131156 MQC131156 MZY131156 NJU131156 NTQ131156 ODM131156 ONI131156 OXE131156 PHA131156 PQW131156 QAS131156 QKO131156 QUK131156 REG131156 ROC131156 RXY131156 SHU131156 SRQ131156 TBM131156 TLI131156 TVE131156 UFA131156 UOW131156 UYS131156 VIO131156 VSK131156 WCG131156 WMC131156 WVY131156 Q196692 JM196692 TI196692 ADE196692 ANA196692 AWW196692 BGS196692 BQO196692 CAK196692 CKG196692 CUC196692 DDY196692 DNU196692 DXQ196692 EHM196692 ERI196692 FBE196692 FLA196692 FUW196692 GES196692 GOO196692 GYK196692 HIG196692 HSC196692 IBY196692 ILU196692 IVQ196692 JFM196692 JPI196692 JZE196692 KJA196692 KSW196692 LCS196692 LMO196692 LWK196692 MGG196692 MQC196692 MZY196692 NJU196692 NTQ196692 ODM196692 ONI196692 OXE196692 PHA196692 PQW196692 QAS196692 QKO196692 QUK196692 REG196692 ROC196692 RXY196692 SHU196692 SRQ196692 TBM196692 TLI196692 TVE196692 UFA196692 UOW196692 UYS196692 VIO196692 VSK196692 WCG196692 WMC196692 WVY196692 Q262228 JM262228 TI262228 ADE262228 ANA262228 AWW262228 BGS262228 BQO262228 CAK262228 CKG262228 CUC262228 DDY262228 DNU262228 DXQ262228 EHM262228 ERI262228 FBE262228 FLA262228 FUW262228 GES262228 GOO262228 GYK262228 HIG262228 HSC262228 IBY262228 ILU262228 IVQ262228 JFM262228 JPI262228 JZE262228 KJA262228 KSW262228 LCS262228 LMO262228 LWK262228 MGG262228 MQC262228 MZY262228 NJU262228 NTQ262228 ODM262228 ONI262228 OXE262228 PHA262228 PQW262228 QAS262228 QKO262228 QUK262228 REG262228 ROC262228 RXY262228 SHU262228 SRQ262228 TBM262228 TLI262228 TVE262228 UFA262228 UOW262228 UYS262228 VIO262228 VSK262228 WCG262228 WMC262228 WVY262228 Q327764 JM327764 TI327764 ADE327764 ANA327764 AWW327764 BGS327764 BQO327764 CAK327764 CKG327764 CUC327764 DDY327764 DNU327764 DXQ327764 EHM327764 ERI327764 FBE327764 FLA327764 FUW327764 GES327764 GOO327764 GYK327764 HIG327764 HSC327764 IBY327764 ILU327764 IVQ327764 JFM327764 JPI327764 JZE327764 KJA327764 KSW327764 LCS327764 LMO327764 LWK327764 MGG327764 MQC327764 MZY327764 NJU327764 NTQ327764 ODM327764 ONI327764 OXE327764 PHA327764 PQW327764 QAS327764 QKO327764 QUK327764 REG327764 ROC327764 RXY327764 SHU327764 SRQ327764 TBM327764 TLI327764 TVE327764 UFA327764 UOW327764 UYS327764 VIO327764 VSK327764 WCG327764 WMC327764 WVY327764 Q393300 JM393300 TI393300 ADE393300 ANA393300 AWW393300 BGS393300 BQO393300 CAK393300 CKG393300 CUC393300 DDY393300 DNU393300 DXQ393300 EHM393300 ERI393300 FBE393300 FLA393300 FUW393300 GES393300 GOO393300 GYK393300 HIG393300 HSC393300 IBY393300 ILU393300 IVQ393300 JFM393300 JPI393300 JZE393300 KJA393300 KSW393300 LCS393300 LMO393300 LWK393300 MGG393300 MQC393300 MZY393300 NJU393300 NTQ393300 ODM393300 ONI393300 OXE393300 PHA393300 PQW393300 QAS393300 QKO393300 QUK393300 REG393300 ROC393300 RXY393300 SHU393300 SRQ393300 TBM393300 TLI393300 TVE393300 UFA393300 UOW393300 UYS393300 VIO393300 VSK393300 WCG393300 WMC393300 WVY393300 Q458836 JM458836 TI458836 ADE458836 ANA458836 AWW458836 BGS458836 BQO458836 CAK458836 CKG458836 CUC458836 DDY458836 DNU458836 DXQ458836 EHM458836 ERI458836 FBE458836 FLA458836 FUW458836 GES458836 GOO458836 GYK458836 HIG458836 HSC458836 IBY458836 ILU458836 IVQ458836 JFM458836 JPI458836 JZE458836 KJA458836 KSW458836 LCS458836 LMO458836 LWK458836 MGG458836 MQC458836 MZY458836 NJU458836 NTQ458836 ODM458836 ONI458836 OXE458836 PHA458836 PQW458836 QAS458836 QKO458836 QUK458836 REG458836 ROC458836 RXY458836 SHU458836 SRQ458836 TBM458836 TLI458836 TVE458836 UFA458836 UOW458836 UYS458836 VIO458836 VSK458836 WCG458836 WMC458836 WVY458836 Q524372 JM524372 TI524372 ADE524372 ANA524372 AWW524372 BGS524372 BQO524372 CAK524372 CKG524372 CUC524372 DDY524372 DNU524372 DXQ524372 EHM524372 ERI524372 FBE524372 FLA524372 FUW524372 GES524372 GOO524372 GYK524372 HIG524372 HSC524372 IBY524372 ILU524372 IVQ524372 JFM524372 JPI524372 JZE524372 KJA524372 KSW524372 LCS524372 LMO524372 LWK524372 MGG524372 MQC524372 MZY524372 NJU524372 NTQ524372 ODM524372 ONI524372 OXE524372 PHA524372 PQW524372 QAS524372 QKO524372 QUK524372 REG524372 ROC524372 RXY524372 SHU524372 SRQ524372 TBM524372 TLI524372 TVE524372 UFA524372 UOW524372 UYS524372 VIO524372 VSK524372 WCG524372 WMC524372 WVY524372 Q589908 JM589908 TI589908 ADE589908 ANA589908 AWW589908 BGS589908 BQO589908 CAK589908 CKG589908 CUC589908 DDY589908 DNU589908 DXQ589908 EHM589908 ERI589908 FBE589908 FLA589908 FUW589908 GES589908 GOO589908 GYK589908 HIG589908 HSC589908 IBY589908 ILU589908 IVQ589908 JFM589908 JPI589908 JZE589908 KJA589908 KSW589908 LCS589908 LMO589908 LWK589908 MGG589908 MQC589908 MZY589908 NJU589908 NTQ589908 ODM589908 ONI589908 OXE589908 PHA589908 PQW589908 QAS589908 QKO589908 QUK589908 REG589908 ROC589908 RXY589908 SHU589908 SRQ589908 TBM589908 TLI589908 TVE589908 UFA589908 UOW589908 UYS589908 VIO589908 VSK589908 WCG589908 WMC589908 WVY589908 Q655444 JM655444 TI655444 ADE655444 ANA655444 AWW655444 BGS655444 BQO655444 CAK655444 CKG655444 CUC655444 DDY655444 DNU655444 DXQ655444 EHM655444 ERI655444 FBE655444 FLA655444 FUW655444 GES655444 GOO655444 GYK655444 HIG655444 HSC655444 IBY655444 ILU655444 IVQ655444 JFM655444 JPI655444 JZE655444 KJA655444 KSW655444 LCS655444 LMO655444 LWK655444 MGG655444 MQC655444 MZY655444 NJU655444 NTQ655444 ODM655444 ONI655444 OXE655444 PHA655444 PQW655444 QAS655444 QKO655444 QUK655444 REG655444 ROC655444 RXY655444 SHU655444 SRQ655444 TBM655444 TLI655444 TVE655444 UFA655444 UOW655444 UYS655444 VIO655444 VSK655444 WCG655444 WMC655444 WVY655444 Q720980 JM720980 TI720980 ADE720980 ANA720980 AWW720980 BGS720980 BQO720980 CAK720980 CKG720980 CUC720980 DDY720980 DNU720980 DXQ720980 EHM720980 ERI720980 FBE720980 FLA720980 FUW720980 GES720980 GOO720980 GYK720980 HIG720980 HSC720980 IBY720980 ILU720980 IVQ720980 JFM720980 JPI720980 JZE720980 KJA720980 KSW720980 LCS720980 LMO720980 LWK720980 MGG720980 MQC720980 MZY720980 NJU720980 NTQ720980 ODM720980 ONI720980 OXE720980 PHA720980 PQW720980 QAS720980 QKO720980 QUK720980 REG720980 ROC720980 RXY720980 SHU720980 SRQ720980 TBM720980 TLI720980 TVE720980 UFA720980 UOW720980 UYS720980 VIO720980 VSK720980 WCG720980 WMC720980 WVY720980 Q786516 JM786516 TI786516 ADE786516 ANA786516 AWW786516 BGS786516 BQO786516 CAK786516 CKG786516 CUC786516 DDY786516 DNU786516 DXQ786516 EHM786516 ERI786516 FBE786516 FLA786516 FUW786516 GES786516 GOO786516 GYK786516 HIG786516 HSC786516 IBY786516 ILU786516 IVQ786516 JFM786516 JPI786516 JZE786516 KJA786516 KSW786516 LCS786516 LMO786516 LWK786516 MGG786516 MQC786516 MZY786516 NJU786516 NTQ786516 ODM786516 ONI786516 OXE786516 PHA786516 PQW786516 QAS786516 QKO786516 QUK786516 REG786516 ROC786516 RXY786516 SHU786516 SRQ786516 TBM786516 TLI786516 TVE786516 UFA786516 UOW786516 UYS786516 VIO786516 VSK786516 WCG786516 WMC786516 WVY786516 Q852052 JM852052 TI852052 ADE852052 ANA852052 AWW852052 BGS852052 BQO852052 CAK852052 CKG852052 CUC852052 DDY852052 DNU852052 DXQ852052 EHM852052 ERI852052 FBE852052 FLA852052 FUW852052 GES852052 GOO852052 GYK852052 HIG852052 HSC852052 IBY852052 ILU852052 IVQ852052 JFM852052 JPI852052 JZE852052 KJA852052 KSW852052 LCS852052 LMO852052 LWK852052 MGG852052 MQC852052 MZY852052 NJU852052 NTQ852052 ODM852052 ONI852052 OXE852052 PHA852052 PQW852052 QAS852052 QKO852052 QUK852052 REG852052 ROC852052 RXY852052 SHU852052 SRQ852052 TBM852052 TLI852052 TVE852052 UFA852052 UOW852052 UYS852052 VIO852052 VSK852052 WCG852052 WMC852052 WVY852052 Q917588 JM917588 TI917588 ADE917588 ANA917588 AWW917588 BGS917588 BQO917588 CAK917588 CKG917588 CUC917588 DDY917588 DNU917588 DXQ917588 EHM917588 ERI917588 FBE917588 FLA917588 FUW917588 GES917588 GOO917588 GYK917588 HIG917588 HSC917588 IBY917588 ILU917588 IVQ917588 JFM917588 JPI917588 JZE917588 KJA917588 KSW917588 LCS917588 LMO917588 LWK917588 MGG917588 MQC917588 MZY917588 NJU917588 NTQ917588 ODM917588 ONI917588 OXE917588 PHA917588 PQW917588 QAS917588 QKO917588 QUK917588 REG917588 ROC917588 RXY917588 SHU917588 SRQ917588 TBM917588 TLI917588 TVE917588 UFA917588 UOW917588 UYS917588 VIO917588 VSK917588 WCG917588 WMC917588 WVY917588 Q983124 JM983124 TI983124 ADE983124 ANA983124 AWW983124 BGS983124 BQO983124 CAK983124 CKG983124 CUC983124 DDY983124 DNU983124 DXQ983124 EHM983124 ERI983124 FBE983124 FLA983124 FUW983124 GES983124 GOO983124 GYK983124 HIG983124 HSC983124 IBY983124 ILU983124 IVQ983124 JFM983124 JPI983124 JZE983124 KJA983124 KSW983124 LCS983124 LMO983124 LWK983124 MGG983124 MQC983124 MZY983124 NJU983124 NTQ983124 ODM983124 ONI983124 OXE983124 PHA983124 PQW983124 QAS983124 QKO983124 QUK983124 REG983124 ROC983124 RXY983124 SHU983124 SRQ983124 TBM983124 TLI983124 TVE983124 UFA983124 UOW983124 UYS983124 VIO983124 VSK983124 WCG983124 WMC983124 WVY983124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xr:uid="{00000000-0002-0000-0000-00000C000000}"/>
    <dataValidation imeMode="off" allowBlank="1" showInputMessage="1" showErrorMessage="1" promptTitle="リレーチームの記録入力" prompt="リレーチームの記録を半角数字で入力してください。_x000a_例) 54.32" sqref="H80 JD80 SZ80 ACV80 AMR80 AWN80 BGJ80 BQF80 CAB80 CJX80 CTT80 DDP80 DNL80 DXH80 EHD80 EQZ80 FAV80 FKR80 FUN80 GEJ80 GOF80 GYB80 HHX80 HRT80 IBP80 ILL80 IVH80 JFD80 JOZ80 JYV80 KIR80 KSN80 LCJ80 LMF80 LWB80 MFX80 MPT80 MZP80 NJL80 NTH80 ODD80 OMZ80 OWV80 PGR80 PQN80 QAJ80 QKF80 QUB80 RDX80 RNT80 RXP80 SHL80 SRH80 TBD80 TKZ80 TUV80 UER80 UON80 UYJ80 VIF80 VSB80 WBX80 WLT80 WVP80 H65616 JD65616 SZ65616 ACV65616 AMR65616 AWN65616 BGJ65616 BQF65616 CAB65616 CJX65616 CTT65616 DDP65616 DNL65616 DXH65616 EHD65616 EQZ65616 FAV65616 FKR65616 FUN65616 GEJ65616 GOF65616 GYB65616 HHX65616 HRT65616 IBP65616 ILL65616 IVH65616 JFD65616 JOZ65616 JYV65616 KIR65616 KSN65616 LCJ65616 LMF65616 LWB65616 MFX65616 MPT65616 MZP65616 NJL65616 NTH65616 ODD65616 OMZ65616 OWV65616 PGR65616 PQN65616 QAJ65616 QKF65616 QUB65616 RDX65616 RNT65616 RXP65616 SHL65616 SRH65616 TBD65616 TKZ65616 TUV65616 UER65616 UON65616 UYJ65616 VIF65616 VSB65616 WBX65616 WLT65616 WVP65616 H131152 JD131152 SZ131152 ACV131152 AMR131152 AWN131152 BGJ131152 BQF131152 CAB131152 CJX131152 CTT131152 DDP131152 DNL131152 DXH131152 EHD131152 EQZ131152 FAV131152 FKR131152 FUN131152 GEJ131152 GOF131152 GYB131152 HHX131152 HRT131152 IBP131152 ILL131152 IVH131152 JFD131152 JOZ131152 JYV131152 KIR131152 KSN131152 LCJ131152 LMF131152 LWB131152 MFX131152 MPT131152 MZP131152 NJL131152 NTH131152 ODD131152 OMZ131152 OWV131152 PGR131152 PQN131152 QAJ131152 QKF131152 QUB131152 RDX131152 RNT131152 RXP131152 SHL131152 SRH131152 TBD131152 TKZ131152 TUV131152 UER131152 UON131152 UYJ131152 VIF131152 VSB131152 WBX131152 WLT131152 WVP131152 H196688 JD196688 SZ196688 ACV196688 AMR196688 AWN196688 BGJ196688 BQF196688 CAB196688 CJX196688 CTT196688 DDP196688 DNL196688 DXH196688 EHD196688 EQZ196688 FAV196688 FKR196688 FUN196688 GEJ196688 GOF196688 GYB196688 HHX196688 HRT196688 IBP196688 ILL196688 IVH196688 JFD196688 JOZ196688 JYV196688 KIR196688 KSN196688 LCJ196688 LMF196688 LWB196688 MFX196688 MPT196688 MZP196688 NJL196688 NTH196688 ODD196688 OMZ196688 OWV196688 PGR196688 PQN196688 QAJ196688 QKF196688 QUB196688 RDX196688 RNT196688 RXP196688 SHL196688 SRH196688 TBD196688 TKZ196688 TUV196688 UER196688 UON196688 UYJ196688 VIF196688 VSB196688 WBX196688 WLT196688 WVP196688 H262224 JD262224 SZ262224 ACV262224 AMR262224 AWN262224 BGJ262224 BQF262224 CAB262224 CJX262224 CTT262224 DDP262224 DNL262224 DXH262224 EHD262224 EQZ262224 FAV262224 FKR262224 FUN262224 GEJ262224 GOF262224 GYB262224 HHX262224 HRT262224 IBP262224 ILL262224 IVH262224 JFD262224 JOZ262224 JYV262224 KIR262224 KSN262224 LCJ262224 LMF262224 LWB262224 MFX262224 MPT262224 MZP262224 NJL262224 NTH262224 ODD262224 OMZ262224 OWV262224 PGR262224 PQN262224 QAJ262224 QKF262224 QUB262224 RDX262224 RNT262224 RXP262224 SHL262224 SRH262224 TBD262224 TKZ262224 TUV262224 UER262224 UON262224 UYJ262224 VIF262224 VSB262224 WBX262224 WLT262224 WVP262224 H327760 JD327760 SZ327760 ACV327760 AMR327760 AWN327760 BGJ327760 BQF327760 CAB327760 CJX327760 CTT327760 DDP327760 DNL327760 DXH327760 EHD327760 EQZ327760 FAV327760 FKR327760 FUN327760 GEJ327760 GOF327760 GYB327760 HHX327760 HRT327760 IBP327760 ILL327760 IVH327760 JFD327760 JOZ327760 JYV327760 KIR327760 KSN327760 LCJ327760 LMF327760 LWB327760 MFX327760 MPT327760 MZP327760 NJL327760 NTH327760 ODD327760 OMZ327760 OWV327760 PGR327760 PQN327760 QAJ327760 QKF327760 QUB327760 RDX327760 RNT327760 RXP327760 SHL327760 SRH327760 TBD327760 TKZ327760 TUV327760 UER327760 UON327760 UYJ327760 VIF327760 VSB327760 WBX327760 WLT327760 WVP327760 H393296 JD393296 SZ393296 ACV393296 AMR393296 AWN393296 BGJ393296 BQF393296 CAB393296 CJX393296 CTT393296 DDP393296 DNL393296 DXH393296 EHD393296 EQZ393296 FAV393296 FKR393296 FUN393296 GEJ393296 GOF393296 GYB393296 HHX393296 HRT393296 IBP393296 ILL393296 IVH393296 JFD393296 JOZ393296 JYV393296 KIR393296 KSN393296 LCJ393296 LMF393296 LWB393296 MFX393296 MPT393296 MZP393296 NJL393296 NTH393296 ODD393296 OMZ393296 OWV393296 PGR393296 PQN393296 QAJ393296 QKF393296 QUB393296 RDX393296 RNT393296 RXP393296 SHL393296 SRH393296 TBD393296 TKZ393296 TUV393296 UER393296 UON393296 UYJ393296 VIF393296 VSB393296 WBX393296 WLT393296 WVP393296 H458832 JD458832 SZ458832 ACV458832 AMR458832 AWN458832 BGJ458832 BQF458832 CAB458832 CJX458832 CTT458832 DDP458832 DNL458832 DXH458832 EHD458832 EQZ458832 FAV458832 FKR458832 FUN458832 GEJ458832 GOF458832 GYB458832 HHX458832 HRT458832 IBP458832 ILL458832 IVH458832 JFD458832 JOZ458832 JYV458832 KIR458832 KSN458832 LCJ458832 LMF458832 LWB458832 MFX458832 MPT458832 MZP458832 NJL458832 NTH458832 ODD458832 OMZ458832 OWV458832 PGR458832 PQN458832 QAJ458832 QKF458832 QUB458832 RDX458832 RNT458832 RXP458832 SHL458832 SRH458832 TBD458832 TKZ458832 TUV458832 UER458832 UON458832 UYJ458832 VIF458832 VSB458832 WBX458832 WLT458832 WVP458832 H524368 JD524368 SZ524368 ACV524368 AMR524368 AWN524368 BGJ524368 BQF524368 CAB524368 CJX524368 CTT524368 DDP524368 DNL524368 DXH524368 EHD524368 EQZ524368 FAV524368 FKR524368 FUN524368 GEJ524368 GOF524368 GYB524368 HHX524368 HRT524368 IBP524368 ILL524368 IVH524368 JFD524368 JOZ524368 JYV524368 KIR524368 KSN524368 LCJ524368 LMF524368 LWB524368 MFX524368 MPT524368 MZP524368 NJL524368 NTH524368 ODD524368 OMZ524368 OWV524368 PGR524368 PQN524368 QAJ524368 QKF524368 QUB524368 RDX524368 RNT524368 RXP524368 SHL524368 SRH524368 TBD524368 TKZ524368 TUV524368 UER524368 UON524368 UYJ524368 VIF524368 VSB524368 WBX524368 WLT524368 WVP524368 H589904 JD589904 SZ589904 ACV589904 AMR589904 AWN589904 BGJ589904 BQF589904 CAB589904 CJX589904 CTT589904 DDP589904 DNL589904 DXH589904 EHD589904 EQZ589904 FAV589904 FKR589904 FUN589904 GEJ589904 GOF589904 GYB589904 HHX589904 HRT589904 IBP589904 ILL589904 IVH589904 JFD589904 JOZ589904 JYV589904 KIR589904 KSN589904 LCJ589904 LMF589904 LWB589904 MFX589904 MPT589904 MZP589904 NJL589904 NTH589904 ODD589904 OMZ589904 OWV589904 PGR589904 PQN589904 QAJ589904 QKF589904 QUB589904 RDX589904 RNT589904 RXP589904 SHL589904 SRH589904 TBD589904 TKZ589904 TUV589904 UER589904 UON589904 UYJ589904 VIF589904 VSB589904 WBX589904 WLT589904 WVP589904 H655440 JD655440 SZ655440 ACV655440 AMR655440 AWN655440 BGJ655440 BQF655440 CAB655440 CJX655440 CTT655440 DDP655440 DNL655440 DXH655440 EHD655440 EQZ655440 FAV655440 FKR655440 FUN655440 GEJ655440 GOF655440 GYB655440 HHX655440 HRT655440 IBP655440 ILL655440 IVH655440 JFD655440 JOZ655440 JYV655440 KIR655440 KSN655440 LCJ655440 LMF655440 LWB655440 MFX655440 MPT655440 MZP655440 NJL655440 NTH655440 ODD655440 OMZ655440 OWV655440 PGR655440 PQN655440 QAJ655440 QKF655440 QUB655440 RDX655440 RNT655440 RXP655440 SHL655440 SRH655440 TBD655440 TKZ655440 TUV655440 UER655440 UON655440 UYJ655440 VIF655440 VSB655440 WBX655440 WLT655440 WVP655440 H720976 JD720976 SZ720976 ACV720976 AMR720976 AWN720976 BGJ720976 BQF720976 CAB720976 CJX720976 CTT720976 DDP720976 DNL720976 DXH720976 EHD720976 EQZ720976 FAV720976 FKR720976 FUN720976 GEJ720976 GOF720976 GYB720976 HHX720976 HRT720976 IBP720976 ILL720976 IVH720976 JFD720976 JOZ720976 JYV720976 KIR720976 KSN720976 LCJ720976 LMF720976 LWB720976 MFX720976 MPT720976 MZP720976 NJL720976 NTH720976 ODD720976 OMZ720976 OWV720976 PGR720976 PQN720976 QAJ720976 QKF720976 QUB720976 RDX720976 RNT720976 RXP720976 SHL720976 SRH720976 TBD720976 TKZ720976 TUV720976 UER720976 UON720976 UYJ720976 VIF720976 VSB720976 WBX720976 WLT720976 WVP720976 H786512 JD786512 SZ786512 ACV786512 AMR786512 AWN786512 BGJ786512 BQF786512 CAB786512 CJX786512 CTT786512 DDP786512 DNL786512 DXH786512 EHD786512 EQZ786512 FAV786512 FKR786512 FUN786512 GEJ786512 GOF786512 GYB786512 HHX786512 HRT786512 IBP786512 ILL786512 IVH786512 JFD786512 JOZ786512 JYV786512 KIR786512 KSN786512 LCJ786512 LMF786512 LWB786512 MFX786512 MPT786512 MZP786512 NJL786512 NTH786512 ODD786512 OMZ786512 OWV786512 PGR786512 PQN786512 QAJ786512 QKF786512 QUB786512 RDX786512 RNT786512 RXP786512 SHL786512 SRH786512 TBD786512 TKZ786512 TUV786512 UER786512 UON786512 UYJ786512 VIF786512 VSB786512 WBX786512 WLT786512 WVP786512 H852048 JD852048 SZ852048 ACV852048 AMR852048 AWN852048 BGJ852048 BQF852048 CAB852048 CJX852048 CTT852048 DDP852048 DNL852048 DXH852048 EHD852048 EQZ852048 FAV852048 FKR852048 FUN852048 GEJ852048 GOF852048 GYB852048 HHX852048 HRT852048 IBP852048 ILL852048 IVH852048 JFD852048 JOZ852048 JYV852048 KIR852048 KSN852048 LCJ852048 LMF852048 LWB852048 MFX852048 MPT852048 MZP852048 NJL852048 NTH852048 ODD852048 OMZ852048 OWV852048 PGR852048 PQN852048 QAJ852048 QKF852048 QUB852048 RDX852048 RNT852048 RXP852048 SHL852048 SRH852048 TBD852048 TKZ852048 TUV852048 UER852048 UON852048 UYJ852048 VIF852048 VSB852048 WBX852048 WLT852048 WVP852048 H917584 JD917584 SZ917584 ACV917584 AMR917584 AWN917584 BGJ917584 BQF917584 CAB917584 CJX917584 CTT917584 DDP917584 DNL917584 DXH917584 EHD917584 EQZ917584 FAV917584 FKR917584 FUN917584 GEJ917584 GOF917584 GYB917584 HHX917584 HRT917584 IBP917584 ILL917584 IVH917584 JFD917584 JOZ917584 JYV917584 KIR917584 KSN917584 LCJ917584 LMF917584 LWB917584 MFX917584 MPT917584 MZP917584 NJL917584 NTH917584 ODD917584 OMZ917584 OWV917584 PGR917584 PQN917584 QAJ917584 QKF917584 QUB917584 RDX917584 RNT917584 RXP917584 SHL917584 SRH917584 TBD917584 TKZ917584 TUV917584 UER917584 UON917584 UYJ917584 VIF917584 VSB917584 WBX917584 WLT917584 WVP917584 H983120 JD983120 SZ983120 ACV983120 AMR983120 AWN983120 BGJ983120 BQF983120 CAB983120 CJX983120 CTT983120 DDP983120 DNL983120 DXH983120 EHD983120 EQZ983120 FAV983120 FKR983120 FUN983120 GEJ983120 GOF983120 GYB983120 HHX983120 HRT983120 IBP983120 ILL983120 IVH983120 JFD983120 JOZ983120 JYV983120 KIR983120 KSN983120 LCJ983120 LMF983120 LWB983120 MFX983120 MPT983120 MZP983120 NJL983120 NTH983120 ODD983120 OMZ983120 OWV983120 PGR983120 PQN983120 QAJ983120 QKF983120 QUB983120 RDX983120 RNT983120 RXP983120 SHL983120 SRH983120 TBD983120 TKZ983120 TUV983120 UER983120 UON983120 UYJ983120 VIF983120 VSB983120 WBX983120 WLT983120 WVP983120 H70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H65606 JD65606 SZ65606 ACV65606 AMR65606 AWN65606 BGJ65606 BQF65606 CAB65606 CJX65606 CTT65606 DDP65606 DNL65606 DXH65606 EHD65606 EQZ65606 FAV65606 FKR65606 FUN65606 GEJ65606 GOF65606 GYB65606 HHX65606 HRT65606 IBP65606 ILL65606 IVH65606 JFD65606 JOZ65606 JYV65606 KIR65606 KSN65606 LCJ65606 LMF65606 LWB65606 MFX65606 MPT65606 MZP65606 NJL65606 NTH65606 ODD65606 OMZ65606 OWV65606 PGR65606 PQN65606 QAJ65606 QKF65606 QUB65606 RDX65606 RNT65606 RXP65606 SHL65606 SRH65606 TBD65606 TKZ65606 TUV65606 UER65606 UON65606 UYJ65606 VIF65606 VSB65606 WBX65606 WLT65606 WVP65606 H131142 JD131142 SZ131142 ACV131142 AMR131142 AWN131142 BGJ131142 BQF131142 CAB131142 CJX131142 CTT131142 DDP131142 DNL131142 DXH131142 EHD131142 EQZ131142 FAV131142 FKR131142 FUN131142 GEJ131142 GOF131142 GYB131142 HHX131142 HRT131142 IBP131142 ILL131142 IVH131142 JFD131142 JOZ131142 JYV131142 KIR131142 KSN131142 LCJ131142 LMF131142 LWB131142 MFX131142 MPT131142 MZP131142 NJL131142 NTH131142 ODD131142 OMZ131142 OWV131142 PGR131142 PQN131142 QAJ131142 QKF131142 QUB131142 RDX131142 RNT131142 RXP131142 SHL131142 SRH131142 TBD131142 TKZ131142 TUV131142 UER131142 UON131142 UYJ131142 VIF131142 VSB131142 WBX131142 WLT131142 WVP131142 H196678 JD196678 SZ196678 ACV196678 AMR196678 AWN196678 BGJ196678 BQF196678 CAB196678 CJX196678 CTT196678 DDP196678 DNL196678 DXH196678 EHD196678 EQZ196678 FAV196678 FKR196678 FUN196678 GEJ196678 GOF196678 GYB196678 HHX196678 HRT196678 IBP196678 ILL196678 IVH196678 JFD196678 JOZ196678 JYV196678 KIR196678 KSN196678 LCJ196678 LMF196678 LWB196678 MFX196678 MPT196678 MZP196678 NJL196678 NTH196678 ODD196678 OMZ196678 OWV196678 PGR196678 PQN196678 QAJ196678 QKF196678 QUB196678 RDX196678 RNT196678 RXP196678 SHL196678 SRH196678 TBD196678 TKZ196678 TUV196678 UER196678 UON196678 UYJ196678 VIF196678 VSB196678 WBX196678 WLT196678 WVP196678 H262214 JD262214 SZ262214 ACV262214 AMR262214 AWN262214 BGJ262214 BQF262214 CAB262214 CJX262214 CTT262214 DDP262214 DNL262214 DXH262214 EHD262214 EQZ262214 FAV262214 FKR262214 FUN262214 GEJ262214 GOF262214 GYB262214 HHX262214 HRT262214 IBP262214 ILL262214 IVH262214 JFD262214 JOZ262214 JYV262214 KIR262214 KSN262214 LCJ262214 LMF262214 LWB262214 MFX262214 MPT262214 MZP262214 NJL262214 NTH262214 ODD262214 OMZ262214 OWV262214 PGR262214 PQN262214 QAJ262214 QKF262214 QUB262214 RDX262214 RNT262214 RXP262214 SHL262214 SRH262214 TBD262214 TKZ262214 TUV262214 UER262214 UON262214 UYJ262214 VIF262214 VSB262214 WBX262214 WLT262214 WVP262214 H327750 JD327750 SZ327750 ACV327750 AMR327750 AWN327750 BGJ327750 BQF327750 CAB327750 CJX327750 CTT327750 DDP327750 DNL327750 DXH327750 EHD327750 EQZ327750 FAV327750 FKR327750 FUN327750 GEJ327750 GOF327750 GYB327750 HHX327750 HRT327750 IBP327750 ILL327750 IVH327750 JFD327750 JOZ327750 JYV327750 KIR327750 KSN327750 LCJ327750 LMF327750 LWB327750 MFX327750 MPT327750 MZP327750 NJL327750 NTH327750 ODD327750 OMZ327750 OWV327750 PGR327750 PQN327750 QAJ327750 QKF327750 QUB327750 RDX327750 RNT327750 RXP327750 SHL327750 SRH327750 TBD327750 TKZ327750 TUV327750 UER327750 UON327750 UYJ327750 VIF327750 VSB327750 WBX327750 WLT327750 WVP327750 H393286 JD393286 SZ393286 ACV393286 AMR393286 AWN393286 BGJ393286 BQF393286 CAB393286 CJX393286 CTT393286 DDP393286 DNL393286 DXH393286 EHD393286 EQZ393286 FAV393286 FKR393286 FUN393286 GEJ393286 GOF393286 GYB393286 HHX393286 HRT393286 IBP393286 ILL393286 IVH393286 JFD393286 JOZ393286 JYV393286 KIR393286 KSN393286 LCJ393286 LMF393286 LWB393286 MFX393286 MPT393286 MZP393286 NJL393286 NTH393286 ODD393286 OMZ393286 OWV393286 PGR393286 PQN393286 QAJ393286 QKF393286 QUB393286 RDX393286 RNT393286 RXP393286 SHL393286 SRH393286 TBD393286 TKZ393286 TUV393286 UER393286 UON393286 UYJ393286 VIF393286 VSB393286 WBX393286 WLT393286 WVP393286 H458822 JD458822 SZ458822 ACV458822 AMR458822 AWN458822 BGJ458822 BQF458822 CAB458822 CJX458822 CTT458822 DDP458822 DNL458822 DXH458822 EHD458822 EQZ458822 FAV458822 FKR458822 FUN458822 GEJ458822 GOF458822 GYB458822 HHX458822 HRT458822 IBP458822 ILL458822 IVH458822 JFD458822 JOZ458822 JYV458822 KIR458822 KSN458822 LCJ458822 LMF458822 LWB458822 MFX458822 MPT458822 MZP458822 NJL458822 NTH458822 ODD458822 OMZ458822 OWV458822 PGR458822 PQN458822 QAJ458822 QKF458822 QUB458822 RDX458822 RNT458822 RXP458822 SHL458822 SRH458822 TBD458822 TKZ458822 TUV458822 UER458822 UON458822 UYJ458822 VIF458822 VSB458822 WBX458822 WLT458822 WVP458822 H524358 JD524358 SZ524358 ACV524358 AMR524358 AWN524358 BGJ524358 BQF524358 CAB524358 CJX524358 CTT524358 DDP524358 DNL524358 DXH524358 EHD524358 EQZ524358 FAV524358 FKR524358 FUN524358 GEJ524358 GOF524358 GYB524358 HHX524358 HRT524358 IBP524358 ILL524358 IVH524358 JFD524358 JOZ524358 JYV524358 KIR524358 KSN524358 LCJ524358 LMF524358 LWB524358 MFX524358 MPT524358 MZP524358 NJL524358 NTH524358 ODD524358 OMZ524358 OWV524358 PGR524358 PQN524358 QAJ524358 QKF524358 QUB524358 RDX524358 RNT524358 RXP524358 SHL524358 SRH524358 TBD524358 TKZ524358 TUV524358 UER524358 UON524358 UYJ524358 VIF524358 VSB524358 WBX524358 WLT524358 WVP524358 H589894 JD589894 SZ589894 ACV589894 AMR589894 AWN589894 BGJ589894 BQF589894 CAB589894 CJX589894 CTT589894 DDP589894 DNL589894 DXH589894 EHD589894 EQZ589894 FAV589894 FKR589894 FUN589894 GEJ589894 GOF589894 GYB589894 HHX589894 HRT589894 IBP589894 ILL589894 IVH589894 JFD589894 JOZ589894 JYV589894 KIR589894 KSN589894 LCJ589894 LMF589894 LWB589894 MFX589894 MPT589894 MZP589894 NJL589894 NTH589894 ODD589894 OMZ589894 OWV589894 PGR589894 PQN589894 QAJ589894 QKF589894 QUB589894 RDX589894 RNT589894 RXP589894 SHL589894 SRH589894 TBD589894 TKZ589894 TUV589894 UER589894 UON589894 UYJ589894 VIF589894 VSB589894 WBX589894 WLT589894 WVP589894 H655430 JD655430 SZ655430 ACV655430 AMR655430 AWN655430 BGJ655430 BQF655430 CAB655430 CJX655430 CTT655430 DDP655430 DNL655430 DXH655430 EHD655430 EQZ655430 FAV655430 FKR655430 FUN655430 GEJ655430 GOF655430 GYB655430 HHX655430 HRT655430 IBP655430 ILL655430 IVH655430 JFD655430 JOZ655430 JYV655430 KIR655430 KSN655430 LCJ655430 LMF655430 LWB655430 MFX655430 MPT655430 MZP655430 NJL655430 NTH655430 ODD655430 OMZ655430 OWV655430 PGR655430 PQN655430 QAJ655430 QKF655430 QUB655430 RDX655430 RNT655430 RXP655430 SHL655430 SRH655430 TBD655430 TKZ655430 TUV655430 UER655430 UON655430 UYJ655430 VIF655430 VSB655430 WBX655430 WLT655430 WVP655430 H720966 JD720966 SZ720966 ACV720966 AMR720966 AWN720966 BGJ720966 BQF720966 CAB720966 CJX720966 CTT720966 DDP720966 DNL720966 DXH720966 EHD720966 EQZ720966 FAV720966 FKR720966 FUN720966 GEJ720966 GOF720966 GYB720966 HHX720966 HRT720966 IBP720966 ILL720966 IVH720966 JFD720966 JOZ720966 JYV720966 KIR720966 KSN720966 LCJ720966 LMF720966 LWB720966 MFX720966 MPT720966 MZP720966 NJL720966 NTH720966 ODD720966 OMZ720966 OWV720966 PGR720966 PQN720966 QAJ720966 QKF720966 QUB720966 RDX720966 RNT720966 RXP720966 SHL720966 SRH720966 TBD720966 TKZ720966 TUV720966 UER720966 UON720966 UYJ720966 VIF720966 VSB720966 WBX720966 WLT720966 WVP720966 H786502 JD786502 SZ786502 ACV786502 AMR786502 AWN786502 BGJ786502 BQF786502 CAB786502 CJX786502 CTT786502 DDP786502 DNL786502 DXH786502 EHD786502 EQZ786502 FAV786502 FKR786502 FUN786502 GEJ786502 GOF786502 GYB786502 HHX786502 HRT786502 IBP786502 ILL786502 IVH786502 JFD786502 JOZ786502 JYV786502 KIR786502 KSN786502 LCJ786502 LMF786502 LWB786502 MFX786502 MPT786502 MZP786502 NJL786502 NTH786502 ODD786502 OMZ786502 OWV786502 PGR786502 PQN786502 QAJ786502 QKF786502 QUB786502 RDX786502 RNT786502 RXP786502 SHL786502 SRH786502 TBD786502 TKZ786502 TUV786502 UER786502 UON786502 UYJ786502 VIF786502 VSB786502 WBX786502 WLT786502 WVP786502 H852038 JD852038 SZ852038 ACV852038 AMR852038 AWN852038 BGJ852038 BQF852038 CAB852038 CJX852038 CTT852038 DDP852038 DNL852038 DXH852038 EHD852038 EQZ852038 FAV852038 FKR852038 FUN852038 GEJ852038 GOF852038 GYB852038 HHX852038 HRT852038 IBP852038 ILL852038 IVH852038 JFD852038 JOZ852038 JYV852038 KIR852038 KSN852038 LCJ852038 LMF852038 LWB852038 MFX852038 MPT852038 MZP852038 NJL852038 NTH852038 ODD852038 OMZ852038 OWV852038 PGR852038 PQN852038 QAJ852038 QKF852038 QUB852038 RDX852038 RNT852038 RXP852038 SHL852038 SRH852038 TBD852038 TKZ852038 TUV852038 UER852038 UON852038 UYJ852038 VIF852038 VSB852038 WBX852038 WLT852038 WVP852038 H917574 JD917574 SZ917574 ACV917574 AMR917574 AWN917574 BGJ917574 BQF917574 CAB917574 CJX917574 CTT917574 DDP917574 DNL917574 DXH917574 EHD917574 EQZ917574 FAV917574 FKR917574 FUN917574 GEJ917574 GOF917574 GYB917574 HHX917574 HRT917574 IBP917574 ILL917574 IVH917574 JFD917574 JOZ917574 JYV917574 KIR917574 KSN917574 LCJ917574 LMF917574 LWB917574 MFX917574 MPT917574 MZP917574 NJL917574 NTH917574 ODD917574 OMZ917574 OWV917574 PGR917574 PQN917574 QAJ917574 QKF917574 QUB917574 RDX917574 RNT917574 RXP917574 SHL917574 SRH917574 TBD917574 TKZ917574 TUV917574 UER917574 UON917574 UYJ917574 VIF917574 VSB917574 WBX917574 WLT917574 WVP917574 H983110 JD983110 SZ983110 ACV983110 AMR983110 AWN983110 BGJ983110 BQF983110 CAB983110 CJX983110 CTT983110 DDP983110 DNL983110 DXH983110 EHD983110 EQZ983110 FAV983110 FKR983110 FUN983110 GEJ983110 GOF983110 GYB983110 HHX983110 HRT983110 IBP983110 ILL983110 IVH983110 JFD983110 JOZ983110 JYV983110 KIR983110 KSN983110 LCJ983110 LMF983110 LWB983110 MFX983110 MPT983110 MZP983110 NJL983110 NTH983110 ODD983110 OMZ983110 OWV983110 PGR983110 PQN983110 QAJ983110 QKF983110 QUB983110 RDX983110 RNT983110 RXP983110 SHL983110 SRH983110 TBD983110 TKZ983110 TUV983110 UER983110 UON983110 UYJ983110 VIF983110 VSB983110 WBX983110 WLT983110 WVP983110 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xr:uid="{00000000-0002-0000-0000-00000D000000}"/>
    <dataValidation imeMode="off" allowBlank="1" showInputMessage="1" showErrorMessage="1" promptTitle="記録入力" prompt="選手の最高記録を半角数字で入力してください。_x000a_例) 2.34.56" sqref="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L65599 JH65599 TD65599 ACZ65599 AMV65599 AWR65599 BGN65599 BQJ65599 CAF65599 CKB65599 CTX65599 DDT65599 DNP65599 DXL65599 EHH65599 ERD65599 FAZ65599 FKV65599 FUR65599 GEN65599 GOJ65599 GYF65599 HIB65599 HRX65599 IBT65599 ILP65599 IVL65599 JFH65599 JPD65599 JYZ65599 KIV65599 KSR65599 LCN65599 LMJ65599 LWF65599 MGB65599 MPX65599 MZT65599 NJP65599 NTL65599 ODH65599 OND65599 OWZ65599 PGV65599 PQR65599 QAN65599 QKJ65599 QUF65599 REB65599 RNX65599 RXT65599 SHP65599 SRL65599 TBH65599 TLD65599 TUZ65599 UEV65599 UOR65599 UYN65599 VIJ65599 VSF65599 WCB65599 WLX65599 WVT65599 L131135 JH131135 TD131135 ACZ131135 AMV131135 AWR131135 BGN131135 BQJ131135 CAF131135 CKB131135 CTX131135 DDT131135 DNP131135 DXL131135 EHH131135 ERD131135 FAZ131135 FKV131135 FUR131135 GEN131135 GOJ131135 GYF131135 HIB131135 HRX131135 IBT131135 ILP131135 IVL131135 JFH131135 JPD131135 JYZ131135 KIV131135 KSR131135 LCN131135 LMJ131135 LWF131135 MGB131135 MPX131135 MZT131135 NJP131135 NTL131135 ODH131135 OND131135 OWZ131135 PGV131135 PQR131135 QAN131135 QKJ131135 QUF131135 REB131135 RNX131135 RXT131135 SHP131135 SRL131135 TBH131135 TLD131135 TUZ131135 UEV131135 UOR131135 UYN131135 VIJ131135 VSF131135 WCB131135 WLX131135 WVT131135 L196671 JH196671 TD196671 ACZ196671 AMV196671 AWR196671 BGN196671 BQJ196671 CAF196671 CKB196671 CTX196671 DDT196671 DNP196671 DXL196671 EHH196671 ERD196671 FAZ196671 FKV196671 FUR196671 GEN196671 GOJ196671 GYF196671 HIB196671 HRX196671 IBT196671 ILP196671 IVL196671 JFH196671 JPD196671 JYZ196671 KIV196671 KSR196671 LCN196671 LMJ196671 LWF196671 MGB196671 MPX196671 MZT196671 NJP196671 NTL196671 ODH196671 OND196671 OWZ196671 PGV196671 PQR196671 QAN196671 QKJ196671 QUF196671 REB196671 RNX196671 RXT196671 SHP196671 SRL196671 TBH196671 TLD196671 TUZ196671 UEV196671 UOR196671 UYN196671 VIJ196671 VSF196671 WCB196671 WLX196671 WVT196671 L262207 JH262207 TD262207 ACZ262207 AMV262207 AWR262207 BGN262207 BQJ262207 CAF262207 CKB262207 CTX262207 DDT262207 DNP262207 DXL262207 EHH262207 ERD262207 FAZ262207 FKV262207 FUR262207 GEN262207 GOJ262207 GYF262207 HIB262207 HRX262207 IBT262207 ILP262207 IVL262207 JFH262207 JPD262207 JYZ262207 KIV262207 KSR262207 LCN262207 LMJ262207 LWF262207 MGB262207 MPX262207 MZT262207 NJP262207 NTL262207 ODH262207 OND262207 OWZ262207 PGV262207 PQR262207 QAN262207 QKJ262207 QUF262207 REB262207 RNX262207 RXT262207 SHP262207 SRL262207 TBH262207 TLD262207 TUZ262207 UEV262207 UOR262207 UYN262207 VIJ262207 VSF262207 WCB262207 WLX262207 WVT262207 L327743 JH327743 TD327743 ACZ327743 AMV327743 AWR327743 BGN327743 BQJ327743 CAF327743 CKB327743 CTX327743 DDT327743 DNP327743 DXL327743 EHH327743 ERD327743 FAZ327743 FKV327743 FUR327743 GEN327743 GOJ327743 GYF327743 HIB327743 HRX327743 IBT327743 ILP327743 IVL327743 JFH327743 JPD327743 JYZ327743 KIV327743 KSR327743 LCN327743 LMJ327743 LWF327743 MGB327743 MPX327743 MZT327743 NJP327743 NTL327743 ODH327743 OND327743 OWZ327743 PGV327743 PQR327743 QAN327743 QKJ327743 QUF327743 REB327743 RNX327743 RXT327743 SHP327743 SRL327743 TBH327743 TLD327743 TUZ327743 UEV327743 UOR327743 UYN327743 VIJ327743 VSF327743 WCB327743 WLX327743 WVT327743 L393279 JH393279 TD393279 ACZ393279 AMV393279 AWR393279 BGN393279 BQJ393279 CAF393279 CKB393279 CTX393279 DDT393279 DNP393279 DXL393279 EHH393279 ERD393279 FAZ393279 FKV393279 FUR393279 GEN393279 GOJ393279 GYF393279 HIB393279 HRX393279 IBT393279 ILP393279 IVL393279 JFH393279 JPD393279 JYZ393279 KIV393279 KSR393279 LCN393279 LMJ393279 LWF393279 MGB393279 MPX393279 MZT393279 NJP393279 NTL393279 ODH393279 OND393279 OWZ393279 PGV393279 PQR393279 QAN393279 QKJ393279 QUF393279 REB393279 RNX393279 RXT393279 SHP393279 SRL393279 TBH393279 TLD393279 TUZ393279 UEV393279 UOR393279 UYN393279 VIJ393279 VSF393279 WCB393279 WLX393279 WVT393279 L458815 JH458815 TD458815 ACZ458815 AMV458815 AWR458815 BGN458815 BQJ458815 CAF458815 CKB458815 CTX458815 DDT458815 DNP458815 DXL458815 EHH458815 ERD458815 FAZ458815 FKV458815 FUR458815 GEN458815 GOJ458815 GYF458815 HIB458815 HRX458815 IBT458815 ILP458815 IVL458815 JFH458815 JPD458815 JYZ458815 KIV458815 KSR458815 LCN458815 LMJ458815 LWF458815 MGB458815 MPX458815 MZT458815 NJP458815 NTL458815 ODH458815 OND458815 OWZ458815 PGV458815 PQR458815 QAN458815 QKJ458815 QUF458815 REB458815 RNX458815 RXT458815 SHP458815 SRL458815 TBH458815 TLD458815 TUZ458815 UEV458815 UOR458815 UYN458815 VIJ458815 VSF458815 WCB458815 WLX458815 WVT458815 L524351 JH524351 TD524351 ACZ524351 AMV524351 AWR524351 BGN524351 BQJ524351 CAF524351 CKB524351 CTX524351 DDT524351 DNP524351 DXL524351 EHH524351 ERD524351 FAZ524351 FKV524351 FUR524351 GEN524351 GOJ524351 GYF524351 HIB524351 HRX524351 IBT524351 ILP524351 IVL524351 JFH524351 JPD524351 JYZ524351 KIV524351 KSR524351 LCN524351 LMJ524351 LWF524351 MGB524351 MPX524351 MZT524351 NJP524351 NTL524351 ODH524351 OND524351 OWZ524351 PGV524351 PQR524351 QAN524351 QKJ524351 QUF524351 REB524351 RNX524351 RXT524351 SHP524351 SRL524351 TBH524351 TLD524351 TUZ524351 UEV524351 UOR524351 UYN524351 VIJ524351 VSF524351 WCB524351 WLX524351 WVT524351 L589887 JH589887 TD589887 ACZ589887 AMV589887 AWR589887 BGN589887 BQJ589887 CAF589887 CKB589887 CTX589887 DDT589887 DNP589887 DXL589887 EHH589887 ERD589887 FAZ589887 FKV589887 FUR589887 GEN589887 GOJ589887 GYF589887 HIB589887 HRX589887 IBT589887 ILP589887 IVL589887 JFH589887 JPD589887 JYZ589887 KIV589887 KSR589887 LCN589887 LMJ589887 LWF589887 MGB589887 MPX589887 MZT589887 NJP589887 NTL589887 ODH589887 OND589887 OWZ589887 PGV589887 PQR589887 QAN589887 QKJ589887 QUF589887 REB589887 RNX589887 RXT589887 SHP589887 SRL589887 TBH589887 TLD589887 TUZ589887 UEV589887 UOR589887 UYN589887 VIJ589887 VSF589887 WCB589887 WLX589887 WVT589887 L655423 JH655423 TD655423 ACZ655423 AMV655423 AWR655423 BGN655423 BQJ655423 CAF655423 CKB655423 CTX655423 DDT655423 DNP655423 DXL655423 EHH655423 ERD655423 FAZ655423 FKV655423 FUR655423 GEN655423 GOJ655423 GYF655423 HIB655423 HRX655423 IBT655423 ILP655423 IVL655423 JFH655423 JPD655423 JYZ655423 KIV655423 KSR655423 LCN655423 LMJ655423 LWF655423 MGB655423 MPX655423 MZT655423 NJP655423 NTL655423 ODH655423 OND655423 OWZ655423 PGV655423 PQR655423 QAN655423 QKJ655423 QUF655423 REB655423 RNX655423 RXT655423 SHP655423 SRL655423 TBH655423 TLD655423 TUZ655423 UEV655423 UOR655423 UYN655423 VIJ655423 VSF655423 WCB655423 WLX655423 WVT655423 L720959 JH720959 TD720959 ACZ720959 AMV720959 AWR720959 BGN720959 BQJ720959 CAF720959 CKB720959 CTX720959 DDT720959 DNP720959 DXL720959 EHH720959 ERD720959 FAZ720959 FKV720959 FUR720959 GEN720959 GOJ720959 GYF720959 HIB720959 HRX720959 IBT720959 ILP720959 IVL720959 JFH720959 JPD720959 JYZ720959 KIV720959 KSR720959 LCN720959 LMJ720959 LWF720959 MGB720959 MPX720959 MZT720959 NJP720959 NTL720959 ODH720959 OND720959 OWZ720959 PGV720959 PQR720959 QAN720959 QKJ720959 QUF720959 REB720959 RNX720959 RXT720959 SHP720959 SRL720959 TBH720959 TLD720959 TUZ720959 UEV720959 UOR720959 UYN720959 VIJ720959 VSF720959 WCB720959 WLX720959 WVT720959 L786495 JH786495 TD786495 ACZ786495 AMV786495 AWR786495 BGN786495 BQJ786495 CAF786495 CKB786495 CTX786495 DDT786495 DNP786495 DXL786495 EHH786495 ERD786495 FAZ786495 FKV786495 FUR786495 GEN786495 GOJ786495 GYF786495 HIB786495 HRX786495 IBT786495 ILP786495 IVL786495 JFH786495 JPD786495 JYZ786495 KIV786495 KSR786495 LCN786495 LMJ786495 LWF786495 MGB786495 MPX786495 MZT786495 NJP786495 NTL786495 ODH786495 OND786495 OWZ786495 PGV786495 PQR786495 QAN786495 QKJ786495 QUF786495 REB786495 RNX786495 RXT786495 SHP786495 SRL786495 TBH786495 TLD786495 TUZ786495 UEV786495 UOR786495 UYN786495 VIJ786495 VSF786495 WCB786495 WLX786495 WVT786495 L852031 JH852031 TD852031 ACZ852031 AMV852031 AWR852031 BGN852031 BQJ852031 CAF852031 CKB852031 CTX852031 DDT852031 DNP852031 DXL852031 EHH852031 ERD852031 FAZ852031 FKV852031 FUR852031 GEN852031 GOJ852031 GYF852031 HIB852031 HRX852031 IBT852031 ILP852031 IVL852031 JFH852031 JPD852031 JYZ852031 KIV852031 KSR852031 LCN852031 LMJ852031 LWF852031 MGB852031 MPX852031 MZT852031 NJP852031 NTL852031 ODH852031 OND852031 OWZ852031 PGV852031 PQR852031 QAN852031 QKJ852031 QUF852031 REB852031 RNX852031 RXT852031 SHP852031 SRL852031 TBH852031 TLD852031 TUZ852031 UEV852031 UOR852031 UYN852031 VIJ852031 VSF852031 WCB852031 WLX852031 WVT852031 L917567 JH917567 TD917567 ACZ917567 AMV917567 AWR917567 BGN917567 BQJ917567 CAF917567 CKB917567 CTX917567 DDT917567 DNP917567 DXL917567 EHH917567 ERD917567 FAZ917567 FKV917567 FUR917567 GEN917567 GOJ917567 GYF917567 HIB917567 HRX917567 IBT917567 ILP917567 IVL917567 JFH917567 JPD917567 JYZ917567 KIV917567 KSR917567 LCN917567 LMJ917567 LWF917567 MGB917567 MPX917567 MZT917567 NJP917567 NTL917567 ODH917567 OND917567 OWZ917567 PGV917567 PQR917567 QAN917567 QKJ917567 QUF917567 REB917567 RNX917567 RXT917567 SHP917567 SRL917567 TBH917567 TLD917567 TUZ917567 UEV917567 UOR917567 UYN917567 VIJ917567 VSF917567 WCB917567 WLX917567 WVT917567 L983103 JH983103 TD983103 ACZ983103 AMV983103 AWR983103 BGN983103 BQJ983103 CAF983103 CKB983103 CTX983103 DDT983103 DNP983103 DXL983103 EHH983103 ERD983103 FAZ983103 FKV983103 FUR983103 GEN983103 GOJ983103 GYF983103 HIB983103 HRX983103 IBT983103 ILP983103 IVL983103 JFH983103 JPD983103 JYZ983103 KIV983103 KSR983103 LCN983103 LMJ983103 LWF983103 MGB983103 MPX983103 MZT983103 NJP983103 NTL983103 ODH983103 OND983103 OWZ983103 PGV983103 PQR983103 QAN983103 QKJ983103 QUF983103 REB983103 RNX983103 RXT983103 SHP983103 SRL983103 TBH983103 TLD983103 TUZ983103 UEV983103 UOR983103 UYN983103 VIJ983103 VSF983103 WCB983103 WLX983103 WVT983103" xr:uid="{00000000-0002-0000-0000-00000E000000}"/>
    <dataValidation imeMode="off" allowBlank="1" showInputMessage="1" showErrorMessage="1" promptTitle="記録入力" prompt="選手の最高記録を半角数字で入力してください。_x000a_例) 56.78"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xr:uid="{00000000-0002-0000-0000-00000F000000}"/>
    <dataValidation type="list" allowBlank="1" showInputMessage="1" showErrorMessage="1" promptTitle="審判資格" prompt="▼をクリックして，審判員の資格について入力してください。" sqref="H49:H51 JD49:JD51 SZ49:SZ51 ACV49:ACV51 AMR49:AMR51 AWN49:AWN51 BGJ49:BGJ51 BQF49:BQF51 CAB49:CAB51 CJX49:CJX51 CTT49:CTT51 DDP49:DDP51 DNL49:DNL51 DXH49:DXH51 EHD49:EHD51 EQZ49:EQZ51 FAV49:FAV51 FKR49:FKR51 FUN49:FUN51 GEJ49:GEJ51 GOF49:GOF51 GYB49:GYB51 HHX49:HHX51 HRT49:HRT51 IBP49:IBP51 ILL49:ILL51 IVH49:IVH51 JFD49:JFD51 JOZ49:JOZ51 JYV49:JYV51 KIR49:KIR51 KSN49:KSN51 LCJ49:LCJ51 LMF49:LMF51 LWB49:LWB51 MFX49:MFX51 MPT49:MPT51 MZP49:MZP51 NJL49:NJL51 NTH49:NTH51 ODD49:ODD51 OMZ49:OMZ51 OWV49:OWV51 PGR49:PGR51 PQN49:PQN51 QAJ49:QAJ51 QKF49:QKF51 QUB49:QUB51 RDX49:RDX51 RNT49:RNT51 RXP49:RXP51 SHL49:SHL51 SRH49:SRH51 TBD49:TBD51 TKZ49:TKZ51 TUV49:TUV51 UER49:UER51 UON49:UON51 UYJ49:UYJ51 VIF49:VIF51 VSB49:VSB51 WBX49:WBX51 WLT49:WLT51 WVP49:WVP51 H65585:H65587 JD65585:JD65587 SZ65585:SZ65587 ACV65585:ACV65587 AMR65585:AMR65587 AWN65585:AWN65587 BGJ65585:BGJ65587 BQF65585:BQF65587 CAB65585:CAB65587 CJX65585:CJX65587 CTT65585:CTT65587 DDP65585:DDP65587 DNL65585:DNL65587 DXH65585:DXH65587 EHD65585:EHD65587 EQZ65585:EQZ65587 FAV65585:FAV65587 FKR65585:FKR65587 FUN65585:FUN65587 GEJ65585:GEJ65587 GOF65585:GOF65587 GYB65585:GYB65587 HHX65585:HHX65587 HRT65585:HRT65587 IBP65585:IBP65587 ILL65585:ILL65587 IVH65585:IVH65587 JFD65585:JFD65587 JOZ65585:JOZ65587 JYV65585:JYV65587 KIR65585:KIR65587 KSN65585:KSN65587 LCJ65585:LCJ65587 LMF65585:LMF65587 LWB65585:LWB65587 MFX65585:MFX65587 MPT65585:MPT65587 MZP65585:MZP65587 NJL65585:NJL65587 NTH65585:NTH65587 ODD65585:ODD65587 OMZ65585:OMZ65587 OWV65585:OWV65587 PGR65585:PGR65587 PQN65585:PQN65587 QAJ65585:QAJ65587 QKF65585:QKF65587 QUB65585:QUB65587 RDX65585:RDX65587 RNT65585:RNT65587 RXP65585:RXP65587 SHL65585:SHL65587 SRH65585:SRH65587 TBD65585:TBD65587 TKZ65585:TKZ65587 TUV65585:TUV65587 UER65585:UER65587 UON65585:UON65587 UYJ65585:UYJ65587 VIF65585:VIF65587 VSB65585:VSB65587 WBX65585:WBX65587 WLT65585:WLT65587 WVP65585:WVP65587 H131121:H131123 JD131121:JD131123 SZ131121:SZ131123 ACV131121:ACV131123 AMR131121:AMR131123 AWN131121:AWN131123 BGJ131121:BGJ131123 BQF131121:BQF131123 CAB131121:CAB131123 CJX131121:CJX131123 CTT131121:CTT131123 DDP131121:DDP131123 DNL131121:DNL131123 DXH131121:DXH131123 EHD131121:EHD131123 EQZ131121:EQZ131123 FAV131121:FAV131123 FKR131121:FKR131123 FUN131121:FUN131123 GEJ131121:GEJ131123 GOF131121:GOF131123 GYB131121:GYB131123 HHX131121:HHX131123 HRT131121:HRT131123 IBP131121:IBP131123 ILL131121:ILL131123 IVH131121:IVH131123 JFD131121:JFD131123 JOZ131121:JOZ131123 JYV131121:JYV131123 KIR131121:KIR131123 KSN131121:KSN131123 LCJ131121:LCJ131123 LMF131121:LMF131123 LWB131121:LWB131123 MFX131121:MFX131123 MPT131121:MPT131123 MZP131121:MZP131123 NJL131121:NJL131123 NTH131121:NTH131123 ODD131121:ODD131123 OMZ131121:OMZ131123 OWV131121:OWV131123 PGR131121:PGR131123 PQN131121:PQN131123 QAJ131121:QAJ131123 QKF131121:QKF131123 QUB131121:QUB131123 RDX131121:RDX131123 RNT131121:RNT131123 RXP131121:RXP131123 SHL131121:SHL131123 SRH131121:SRH131123 TBD131121:TBD131123 TKZ131121:TKZ131123 TUV131121:TUV131123 UER131121:UER131123 UON131121:UON131123 UYJ131121:UYJ131123 VIF131121:VIF131123 VSB131121:VSB131123 WBX131121:WBX131123 WLT131121:WLT131123 WVP131121:WVP131123 H196657:H196659 JD196657:JD196659 SZ196657:SZ196659 ACV196657:ACV196659 AMR196657:AMR196659 AWN196657:AWN196659 BGJ196657:BGJ196659 BQF196657:BQF196659 CAB196657:CAB196659 CJX196657:CJX196659 CTT196657:CTT196659 DDP196657:DDP196659 DNL196657:DNL196659 DXH196657:DXH196659 EHD196657:EHD196659 EQZ196657:EQZ196659 FAV196657:FAV196659 FKR196657:FKR196659 FUN196657:FUN196659 GEJ196657:GEJ196659 GOF196657:GOF196659 GYB196657:GYB196659 HHX196657:HHX196659 HRT196657:HRT196659 IBP196657:IBP196659 ILL196657:ILL196659 IVH196657:IVH196659 JFD196657:JFD196659 JOZ196657:JOZ196659 JYV196657:JYV196659 KIR196657:KIR196659 KSN196657:KSN196659 LCJ196657:LCJ196659 LMF196657:LMF196659 LWB196657:LWB196659 MFX196657:MFX196659 MPT196657:MPT196659 MZP196657:MZP196659 NJL196657:NJL196659 NTH196657:NTH196659 ODD196657:ODD196659 OMZ196657:OMZ196659 OWV196657:OWV196659 PGR196657:PGR196659 PQN196657:PQN196659 QAJ196657:QAJ196659 QKF196657:QKF196659 QUB196657:QUB196659 RDX196657:RDX196659 RNT196657:RNT196659 RXP196657:RXP196659 SHL196657:SHL196659 SRH196657:SRH196659 TBD196657:TBD196659 TKZ196657:TKZ196659 TUV196657:TUV196659 UER196657:UER196659 UON196657:UON196659 UYJ196657:UYJ196659 VIF196657:VIF196659 VSB196657:VSB196659 WBX196657:WBX196659 WLT196657:WLT196659 WVP196657:WVP196659 H262193:H262195 JD262193:JD262195 SZ262193:SZ262195 ACV262193:ACV262195 AMR262193:AMR262195 AWN262193:AWN262195 BGJ262193:BGJ262195 BQF262193:BQF262195 CAB262193:CAB262195 CJX262193:CJX262195 CTT262193:CTT262195 DDP262193:DDP262195 DNL262193:DNL262195 DXH262193:DXH262195 EHD262193:EHD262195 EQZ262193:EQZ262195 FAV262193:FAV262195 FKR262193:FKR262195 FUN262193:FUN262195 GEJ262193:GEJ262195 GOF262193:GOF262195 GYB262193:GYB262195 HHX262193:HHX262195 HRT262193:HRT262195 IBP262193:IBP262195 ILL262193:ILL262195 IVH262193:IVH262195 JFD262193:JFD262195 JOZ262193:JOZ262195 JYV262193:JYV262195 KIR262193:KIR262195 KSN262193:KSN262195 LCJ262193:LCJ262195 LMF262193:LMF262195 LWB262193:LWB262195 MFX262193:MFX262195 MPT262193:MPT262195 MZP262193:MZP262195 NJL262193:NJL262195 NTH262193:NTH262195 ODD262193:ODD262195 OMZ262193:OMZ262195 OWV262193:OWV262195 PGR262193:PGR262195 PQN262193:PQN262195 QAJ262193:QAJ262195 QKF262193:QKF262195 QUB262193:QUB262195 RDX262193:RDX262195 RNT262193:RNT262195 RXP262193:RXP262195 SHL262193:SHL262195 SRH262193:SRH262195 TBD262193:TBD262195 TKZ262193:TKZ262195 TUV262193:TUV262195 UER262193:UER262195 UON262193:UON262195 UYJ262193:UYJ262195 VIF262193:VIF262195 VSB262193:VSB262195 WBX262193:WBX262195 WLT262193:WLT262195 WVP262193:WVP262195 H327729:H327731 JD327729:JD327731 SZ327729:SZ327731 ACV327729:ACV327731 AMR327729:AMR327731 AWN327729:AWN327731 BGJ327729:BGJ327731 BQF327729:BQF327731 CAB327729:CAB327731 CJX327729:CJX327731 CTT327729:CTT327731 DDP327729:DDP327731 DNL327729:DNL327731 DXH327729:DXH327731 EHD327729:EHD327731 EQZ327729:EQZ327731 FAV327729:FAV327731 FKR327729:FKR327731 FUN327729:FUN327731 GEJ327729:GEJ327731 GOF327729:GOF327731 GYB327729:GYB327731 HHX327729:HHX327731 HRT327729:HRT327731 IBP327729:IBP327731 ILL327729:ILL327731 IVH327729:IVH327731 JFD327729:JFD327731 JOZ327729:JOZ327731 JYV327729:JYV327731 KIR327729:KIR327731 KSN327729:KSN327731 LCJ327729:LCJ327731 LMF327729:LMF327731 LWB327729:LWB327731 MFX327729:MFX327731 MPT327729:MPT327731 MZP327729:MZP327731 NJL327729:NJL327731 NTH327729:NTH327731 ODD327729:ODD327731 OMZ327729:OMZ327731 OWV327729:OWV327731 PGR327729:PGR327731 PQN327729:PQN327731 QAJ327729:QAJ327731 QKF327729:QKF327731 QUB327729:QUB327731 RDX327729:RDX327731 RNT327729:RNT327731 RXP327729:RXP327731 SHL327729:SHL327731 SRH327729:SRH327731 TBD327729:TBD327731 TKZ327729:TKZ327731 TUV327729:TUV327731 UER327729:UER327731 UON327729:UON327731 UYJ327729:UYJ327731 VIF327729:VIF327731 VSB327729:VSB327731 WBX327729:WBX327731 WLT327729:WLT327731 WVP327729:WVP327731 H393265:H393267 JD393265:JD393267 SZ393265:SZ393267 ACV393265:ACV393267 AMR393265:AMR393267 AWN393265:AWN393267 BGJ393265:BGJ393267 BQF393265:BQF393267 CAB393265:CAB393267 CJX393265:CJX393267 CTT393265:CTT393267 DDP393265:DDP393267 DNL393265:DNL393267 DXH393265:DXH393267 EHD393265:EHD393267 EQZ393265:EQZ393267 FAV393265:FAV393267 FKR393265:FKR393267 FUN393265:FUN393267 GEJ393265:GEJ393267 GOF393265:GOF393267 GYB393265:GYB393267 HHX393265:HHX393267 HRT393265:HRT393267 IBP393265:IBP393267 ILL393265:ILL393267 IVH393265:IVH393267 JFD393265:JFD393267 JOZ393265:JOZ393267 JYV393265:JYV393267 KIR393265:KIR393267 KSN393265:KSN393267 LCJ393265:LCJ393267 LMF393265:LMF393267 LWB393265:LWB393267 MFX393265:MFX393267 MPT393265:MPT393267 MZP393265:MZP393267 NJL393265:NJL393267 NTH393265:NTH393267 ODD393265:ODD393267 OMZ393265:OMZ393267 OWV393265:OWV393267 PGR393265:PGR393267 PQN393265:PQN393267 QAJ393265:QAJ393267 QKF393265:QKF393267 QUB393265:QUB393267 RDX393265:RDX393267 RNT393265:RNT393267 RXP393265:RXP393267 SHL393265:SHL393267 SRH393265:SRH393267 TBD393265:TBD393267 TKZ393265:TKZ393267 TUV393265:TUV393267 UER393265:UER393267 UON393265:UON393267 UYJ393265:UYJ393267 VIF393265:VIF393267 VSB393265:VSB393267 WBX393265:WBX393267 WLT393265:WLT393267 WVP393265:WVP393267 H458801:H458803 JD458801:JD458803 SZ458801:SZ458803 ACV458801:ACV458803 AMR458801:AMR458803 AWN458801:AWN458803 BGJ458801:BGJ458803 BQF458801:BQF458803 CAB458801:CAB458803 CJX458801:CJX458803 CTT458801:CTT458803 DDP458801:DDP458803 DNL458801:DNL458803 DXH458801:DXH458803 EHD458801:EHD458803 EQZ458801:EQZ458803 FAV458801:FAV458803 FKR458801:FKR458803 FUN458801:FUN458803 GEJ458801:GEJ458803 GOF458801:GOF458803 GYB458801:GYB458803 HHX458801:HHX458803 HRT458801:HRT458803 IBP458801:IBP458803 ILL458801:ILL458803 IVH458801:IVH458803 JFD458801:JFD458803 JOZ458801:JOZ458803 JYV458801:JYV458803 KIR458801:KIR458803 KSN458801:KSN458803 LCJ458801:LCJ458803 LMF458801:LMF458803 LWB458801:LWB458803 MFX458801:MFX458803 MPT458801:MPT458803 MZP458801:MZP458803 NJL458801:NJL458803 NTH458801:NTH458803 ODD458801:ODD458803 OMZ458801:OMZ458803 OWV458801:OWV458803 PGR458801:PGR458803 PQN458801:PQN458803 QAJ458801:QAJ458803 QKF458801:QKF458803 QUB458801:QUB458803 RDX458801:RDX458803 RNT458801:RNT458803 RXP458801:RXP458803 SHL458801:SHL458803 SRH458801:SRH458803 TBD458801:TBD458803 TKZ458801:TKZ458803 TUV458801:TUV458803 UER458801:UER458803 UON458801:UON458803 UYJ458801:UYJ458803 VIF458801:VIF458803 VSB458801:VSB458803 WBX458801:WBX458803 WLT458801:WLT458803 WVP458801:WVP458803 H524337:H524339 JD524337:JD524339 SZ524337:SZ524339 ACV524337:ACV524339 AMR524337:AMR524339 AWN524337:AWN524339 BGJ524337:BGJ524339 BQF524337:BQF524339 CAB524337:CAB524339 CJX524337:CJX524339 CTT524337:CTT524339 DDP524337:DDP524339 DNL524337:DNL524339 DXH524337:DXH524339 EHD524337:EHD524339 EQZ524337:EQZ524339 FAV524337:FAV524339 FKR524337:FKR524339 FUN524337:FUN524339 GEJ524337:GEJ524339 GOF524337:GOF524339 GYB524337:GYB524339 HHX524337:HHX524339 HRT524337:HRT524339 IBP524337:IBP524339 ILL524337:ILL524339 IVH524337:IVH524339 JFD524337:JFD524339 JOZ524337:JOZ524339 JYV524337:JYV524339 KIR524337:KIR524339 KSN524337:KSN524339 LCJ524337:LCJ524339 LMF524337:LMF524339 LWB524337:LWB524339 MFX524337:MFX524339 MPT524337:MPT524339 MZP524337:MZP524339 NJL524337:NJL524339 NTH524337:NTH524339 ODD524337:ODD524339 OMZ524337:OMZ524339 OWV524337:OWV524339 PGR524337:PGR524339 PQN524337:PQN524339 QAJ524337:QAJ524339 QKF524337:QKF524339 QUB524337:QUB524339 RDX524337:RDX524339 RNT524337:RNT524339 RXP524337:RXP524339 SHL524337:SHL524339 SRH524337:SRH524339 TBD524337:TBD524339 TKZ524337:TKZ524339 TUV524337:TUV524339 UER524337:UER524339 UON524337:UON524339 UYJ524337:UYJ524339 VIF524337:VIF524339 VSB524337:VSB524339 WBX524337:WBX524339 WLT524337:WLT524339 WVP524337:WVP524339 H589873:H589875 JD589873:JD589875 SZ589873:SZ589875 ACV589873:ACV589875 AMR589873:AMR589875 AWN589873:AWN589875 BGJ589873:BGJ589875 BQF589873:BQF589875 CAB589873:CAB589875 CJX589873:CJX589875 CTT589873:CTT589875 DDP589873:DDP589875 DNL589873:DNL589875 DXH589873:DXH589875 EHD589873:EHD589875 EQZ589873:EQZ589875 FAV589873:FAV589875 FKR589873:FKR589875 FUN589873:FUN589875 GEJ589873:GEJ589875 GOF589873:GOF589875 GYB589873:GYB589875 HHX589873:HHX589875 HRT589873:HRT589875 IBP589873:IBP589875 ILL589873:ILL589875 IVH589873:IVH589875 JFD589873:JFD589875 JOZ589873:JOZ589875 JYV589873:JYV589875 KIR589873:KIR589875 KSN589873:KSN589875 LCJ589873:LCJ589875 LMF589873:LMF589875 LWB589873:LWB589875 MFX589873:MFX589875 MPT589873:MPT589875 MZP589873:MZP589875 NJL589873:NJL589875 NTH589873:NTH589875 ODD589873:ODD589875 OMZ589873:OMZ589875 OWV589873:OWV589875 PGR589873:PGR589875 PQN589873:PQN589875 QAJ589873:QAJ589875 QKF589873:QKF589875 QUB589873:QUB589875 RDX589873:RDX589875 RNT589873:RNT589875 RXP589873:RXP589875 SHL589873:SHL589875 SRH589873:SRH589875 TBD589873:TBD589875 TKZ589873:TKZ589875 TUV589873:TUV589875 UER589873:UER589875 UON589873:UON589875 UYJ589873:UYJ589875 VIF589873:VIF589875 VSB589873:VSB589875 WBX589873:WBX589875 WLT589873:WLT589875 WVP589873:WVP589875 H655409:H655411 JD655409:JD655411 SZ655409:SZ655411 ACV655409:ACV655411 AMR655409:AMR655411 AWN655409:AWN655411 BGJ655409:BGJ655411 BQF655409:BQF655411 CAB655409:CAB655411 CJX655409:CJX655411 CTT655409:CTT655411 DDP655409:DDP655411 DNL655409:DNL655411 DXH655409:DXH655411 EHD655409:EHD655411 EQZ655409:EQZ655411 FAV655409:FAV655411 FKR655409:FKR655411 FUN655409:FUN655411 GEJ655409:GEJ655411 GOF655409:GOF655411 GYB655409:GYB655411 HHX655409:HHX655411 HRT655409:HRT655411 IBP655409:IBP655411 ILL655409:ILL655411 IVH655409:IVH655411 JFD655409:JFD655411 JOZ655409:JOZ655411 JYV655409:JYV655411 KIR655409:KIR655411 KSN655409:KSN655411 LCJ655409:LCJ655411 LMF655409:LMF655411 LWB655409:LWB655411 MFX655409:MFX655411 MPT655409:MPT655411 MZP655409:MZP655411 NJL655409:NJL655411 NTH655409:NTH655411 ODD655409:ODD655411 OMZ655409:OMZ655411 OWV655409:OWV655411 PGR655409:PGR655411 PQN655409:PQN655411 QAJ655409:QAJ655411 QKF655409:QKF655411 QUB655409:QUB655411 RDX655409:RDX655411 RNT655409:RNT655411 RXP655409:RXP655411 SHL655409:SHL655411 SRH655409:SRH655411 TBD655409:TBD655411 TKZ655409:TKZ655411 TUV655409:TUV655411 UER655409:UER655411 UON655409:UON655411 UYJ655409:UYJ655411 VIF655409:VIF655411 VSB655409:VSB655411 WBX655409:WBX655411 WLT655409:WLT655411 WVP655409:WVP655411 H720945:H720947 JD720945:JD720947 SZ720945:SZ720947 ACV720945:ACV720947 AMR720945:AMR720947 AWN720945:AWN720947 BGJ720945:BGJ720947 BQF720945:BQF720947 CAB720945:CAB720947 CJX720945:CJX720947 CTT720945:CTT720947 DDP720945:DDP720947 DNL720945:DNL720947 DXH720945:DXH720947 EHD720945:EHD720947 EQZ720945:EQZ720947 FAV720945:FAV720947 FKR720945:FKR720947 FUN720945:FUN720947 GEJ720945:GEJ720947 GOF720945:GOF720947 GYB720945:GYB720947 HHX720945:HHX720947 HRT720945:HRT720947 IBP720945:IBP720947 ILL720945:ILL720947 IVH720945:IVH720947 JFD720945:JFD720947 JOZ720945:JOZ720947 JYV720945:JYV720947 KIR720945:KIR720947 KSN720945:KSN720947 LCJ720945:LCJ720947 LMF720945:LMF720947 LWB720945:LWB720947 MFX720945:MFX720947 MPT720945:MPT720947 MZP720945:MZP720947 NJL720945:NJL720947 NTH720945:NTH720947 ODD720945:ODD720947 OMZ720945:OMZ720947 OWV720945:OWV720947 PGR720945:PGR720947 PQN720945:PQN720947 QAJ720945:QAJ720947 QKF720945:QKF720947 QUB720945:QUB720947 RDX720945:RDX720947 RNT720945:RNT720947 RXP720945:RXP720947 SHL720945:SHL720947 SRH720945:SRH720947 TBD720945:TBD720947 TKZ720945:TKZ720947 TUV720945:TUV720947 UER720945:UER720947 UON720945:UON720947 UYJ720945:UYJ720947 VIF720945:VIF720947 VSB720945:VSB720947 WBX720945:WBX720947 WLT720945:WLT720947 WVP720945:WVP720947 H786481:H786483 JD786481:JD786483 SZ786481:SZ786483 ACV786481:ACV786483 AMR786481:AMR786483 AWN786481:AWN786483 BGJ786481:BGJ786483 BQF786481:BQF786483 CAB786481:CAB786483 CJX786481:CJX786483 CTT786481:CTT786483 DDP786481:DDP786483 DNL786481:DNL786483 DXH786481:DXH786483 EHD786481:EHD786483 EQZ786481:EQZ786483 FAV786481:FAV786483 FKR786481:FKR786483 FUN786481:FUN786483 GEJ786481:GEJ786483 GOF786481:GOF786483 GYB786481:GYB786483 HHX786481:HHX786483 HRT786481:HRT786483 IBP786481:IBP786483 ILL786481:ILL786483 IVH786481:IVH786483 JFD786481:JFD786483 JOZ786481:JOZ786483 JYV786481:JYV786483 KIR786481:KIR786483 KSN786481:KSN786483 LCJ786481:LCJ786483 LMF786481:LMF786483 LWB786481:LWB786483 MFX786481:MFX786483 MPT786481:MPT786483 MZP786481:MZP786483 NJL786481:NJL786483 NTH786481:NTH786483 ODD786481:ODD786483 OMZ786481:OMZ786483 OWV786481:OWV786483 PGR786481:PGR786483 PQN786481:PQN786483 QAJ786481:QAJ786483 QKF786481:QKF786483 QUB786481:QUB786483 RDX786481:RDX786483 RNT786481:RNT786483 RXP786481:RXP786483 SHL786481:SHL786483 SRH786481:SRH786483 TBD786481:TBD786483 TKZ786481:TKZ786483 TUV786481:TUV786483 UER786481:UER786483 UON786481:UON786483 UYJ786481:UYJ786483 VIF786481:VIF786483 VSB786481:VSB786483 WBX786481:WBX786483 WLT786481:WLT786483 WVP786481:WVP786483 H852017:H852019 JD852017:JD852019 SZ852017:SZ852019 ACV852017:ACV852019 AMR852017:AMR852019 AWN852017:AWN852019 BGJ852017:BGJ852019 BQF852017:BQF852019 CAB852017:CAB852019 CJX852017:CJX852019 CTT852017:CTT852019 DDP852017:DDP852019 DNL852017:DNL852019 DXH852017:DXH852019 EHD852017:EHD852019 EQZ852017:EQZ852019 FAV852017:FAV852019 FKR852017:FKR852019 FUN852017:FUN852019 GEJ852017:GEJ852019 GOF852017:GOF852019 GYB852017:GYB852019 HHX852017:HHX852019 HRT852017:HRT852019 IBP852017:IBP852019 ILL852017:ILL852019 IVH852017:IVH852019 JFD852017:JFD852019 JOZ852017:JOZ852019 JYV852017:JYV852019 KIR852017:KIR852019 KSN852017:KSN852019 LCJ852017:LCJ852019 LMF852017:LMF852019 LWB852017:LWB852019 MFX852017:MFX852019 MPT852017:MPT852019 MZP852017:MZP852019 NJL852017:NJL852019 NTH852017:NTH852019 ODD852017:ODD852019 OMZ852017:OMZ852019 OWV852017:OWV852019 PGR852017:PGR852019 PQN852017:PQN852019 QAJ852017:QAJ852019 QKF852017:QKF852019 QUB852017:QUB852019 RDX852017:RDX852019 RNT852017:RNT852019 RXP852017:RXP852019 SHL852017:SHL852019 SRH852017:SRH852019 TBD852017:TBD852019 TKZ852017:TKZ852019 TUV852017:TUV852019 UER852017:UER852019 UON852017:UON852019 UYJ852017:UYJ852019 VIF852017:VIF852019 VSB852017:VSB852019 WBX852017:WBX852019 WLT852017:WLT852019 WVP852017:WVP852019 H917553:H917555 JD917553:JD917555 SZ917553:SZ917555 ACV917553:ACV917555 AMR917553:AMR917555 AWN917553:AWN917555 BGJ917553:BGJ917555 BQF917553:BQF917555 CAB917553:CAB917555 CJX917553:CJX917555 CTT917553:CTT917555 DDP917553:DDP917555 DNL917553:DNL917555 DXH917553:DXH917555 EHD917553:EHD917555 EQZ917553:EQZ917555 FAV917553:FAV917555 FKR917553:FKR917555 FUN917553:FUN917555 GEJ917553:GEJ917555 GOF917553:GOF917555 GYB917553:GYB917555 HHX917553:HHX917555 HRT917553:HRT917555 IBP917553:IBP917555 ILL917553:ILL917555 IVH917553:IVH917555 JFD917553:JFD917555 JOZ917553:JOZ917555 JYV917553:JYV917555 KIR917553:KIR917555 KSN917553:KSN917555 LCJ917553:LCJ917555 LMF917553:LMF917555 LWB917553:LWB917555 MFX917553:MFX917555 MPT917553:MPT917555 MZP917553:MZP917555 NJL917553:NJL917555 NTH917553:NTH917555 ODD917553:ODD917555 OMZ917553:OMZ917555 OWV917553:OWV917555 PGR917553:PGR917555 PQN917553:PQN917555 QAJ917553:QAJ917555 QKF917553:QKF917555 QUB917553:QUB917555 RDX917553:RDX917555 RNT917553:RNT917555 RXP917553:RXP917555 SHL917553:SHL917555 SRH917553:SRH917555 TBD917553:TBD917555 TKZ917553:TKZ917555 TUV917553:TUV917555 UER917553:UER917555 UON917553:UON917555 UYJ917553:UYJ917555 VIF917553:VIF917555 VSB917553:VSB917555 WBX917553:WBX917555 WLT917553:WLT917555 WVP917553:WVP917555 H983089:H983091 JD983089:JD983091 SZ983089:SZ983091 ACV983089:ACV983091 AMR983089:AMR983091 AWN983089:AWN983091 BGJ983089:BGJ983091 BQF983089:BQF983091 CAB983089:CAB983091 CJX983089:CJX983091 CTT983089:CTT983091 DDP983089:DDP983091 DNL983089:DNL983091 DXH983089:DXH983091 EHD983089:EHD983091 EQZ983089:EQZ983091 FAV983089:FAV983091 FKR983089:FKR983091 FUN983089:FUN983091 GEJ983089:GEJ983091 GOF983089:GOF983091 GYB983089:GYB983091 HHX983089:HHX983091 HRT983089:HRT983091 IBP983089:IBP983091 ILL983089:ILL983091 IVH983089:IVH983091 JFD983089:JFD983091 JOZ983089:JOZ983091 JYV983089:JYV983091 KIR983089:KIR983091 KSN983089:KSN983091 LCJ983089:LCJ983091 LMF983089:LMF983091 LWB983089:LWB983091 MFX983089:MFX983091 MPT983089:MPT983091 MZP983089:MZP983091 NJL983089:NJL983091 NTH983089:NTH983091 ODD983089:ODD983091 OMZ983089:OMZ983091 OWV983089:OWV983091 PGR983089:PGR983091 PQN983089:PQN983091 QAJ983089:QAJ983091 QKF983089:QKF983091 QUB983089:QUB983091 RDX983089:RDX983091 RNT983089:RNT983091 RXP983089:RXP983091 SHL983089:SHL983091 SRH983089:SRH983091 TBD983089:TBD983091 TKZ983089:TKZ983091 TUV983089:TUV983091 UER983089:UER983091 UON983089:UON983091 UYJ983089:UYJ983091 VIF983089:VIF983091 VSB983089:VSB983091 WBX983089:WBX983091 WLT983089:WLT983091 WVP983089:WVP983091" xr:uid="{00000000-0002-0000-0000-000010000000}">
      <formula1>$T$62:$T$63</formula1>
    </dataValidation>
    <dataValidation type="list" imeMode="hiragana" allowBlank="1" showInputMessage="1" showErrorMessage="1" promptTitle="審判資格" prompt="審判員の資格について_x000a_公認か未公認を_x000a_入力してください。" sqref="H95:H97 JD95:JD97 SZ95:SZ97 ACV95:ACV97 AMR95:AMR97 AWN95:AWN97 BGJ95:BGJ97 BQF95:BQF97 CAB95:CAB97 CJX95:CJX97 CTT95:CTT97 DDP95:DDP97 DNL95:DNL97 DXH95:DXH97 EHD95:EHD97 EQZ95:EQZ97 FAV95:FAV97 FKR95:FKR97 FUN95:FUN97 GEJ95:GEJ97 GOF95:GOF97 GYB95:GYB97 HHX95:HHX97 HRT95:HRT97 IBP95:IBP97 ILL95:ILL97 IVH95:IVH97 JFD95:JFD97 JOZ95:JOZ97 JYV95:JYV97 KIR95:KIR97 KSN95:KSN97 LCJ95:LCJ97 LMF95:LMF97 LWB95:LWB97 MFX95:MFX97 MPT95:MPT97 MZP95:MZP97 NJL95:NJL97 NTH95:NTH97 ODD95:ODD97 OMZ95:OMZ97 OWV95:OWV97 PGR95:PGR97 PQN95:PQN97 QAJ95:QAJ97 QKF95:QKF97 QUB95:QUB97 RDX95:RDX97 RNT95:RNT97 RXP95:RXP97 SHL95:SHL97 SRH95:SRH97 TBD95:TBD97 TKZ95:TKZ97 TUV95:TUV97 UER95:UER97 UON95:UON97 UYJ95:UYJ97 VIF95:VIF97 VSB95:VSB97 WBX95:WBX97 WLT95:WLT97 WVP95:WVP97 H65631:H65633 JD65631:JD65633 SZ65631:SZ65633 ACV65631:ACV65633 AMR65631:AMR65633 AWN65631:AWN65633 BGJ65631:BGJ65633 BQF65631:BQF65633 CAB65631:CAB65633 CJX65631:CJX65633 CTT65631:CTT65633 DDP65631:DDP65633 DNL65631:DNL65633 DXH65631:DXH65633 EHD65631:EHD65633 EQZ65631:EQZ65633 FAV65631:FAV65633 FKR65631:FKR65633 FUN65631:FUN65633 GEJ65631:GEJ65633 GOF65631:GOF65633 GYB65631:GYB65633 HHX65631:HHX65633 HRT65631:HRT65633 IBP65631:IBP65633 ILL65631:ILL65633 IVH65631:IVH65633 JFD65631:JFD65633 JOZ65631:JOZ65633 JYV65631:JYV65633 KIR65631:KIR65633 KSN65631:KSN65633 LCJ65631:LCJ65633 LMF65631:LMF65633 LWB65631:LWB65633 MFX65631:MFX65633 MPT65631:MPT65633 MZP65631:MZP65633 NJL65631:NJL65633 NTH65631:NTH65633 ODD65631:ODD65633 OMZ65631:OMZ65633 OWV65631:OWV65633 PGR65631:PGR65633 PQN65631:PQN65633 QAJ65631:QAJ65633 QKF65631:QKF65633 QUB65631:QUB65633 RDX65631:RDX65633 RNT65631:RNT65633 RXP65631:RXP65633 SHL65631:SHL65633 SRH65631:SRH65633 TBD65631:TBD65633 TKZ65631:TKZ65633 TUV65631:TUV65633 UER65631:UER65633 UON65631:UON65633 UYJ65631:UYJ65633 VIF65631:VIF65633 VSB65631:VSB65633 WBX65631:WBX65633 WLT65631:WLT65633 WVP65631:WVP65633 H131167:H131169 JD131167:JD131169 SZ131167:SZ131169 ACV131167:ACV131169 AMR131167:AMR131169 AWN131167:AWN131169 BGJ131167:BGJ131169 BQF131167:BQF131169 CAB131167:CAB131169 CJX131167:CJX131169 CTT131167:CTT131169 DDP131167:DDP131169 DNL131167:DNL131169 DXH131167:DXH131169 EHD131167:EHD131169 EQZ131167:EQZ131169 FAV131167:FAV131169 FKR131167:FKR131169 FUN131167:FUN131169 GEJ131167:GEJ131169 GOF131167:GOF131169 GYB131167:GYB131169 HHX131167:HHX131169 HRT131167:HRT131169 IBP131167:IBP131169 ILL131167:ILL131169 IVH131167:IVH131169 JFD131167:JFD131169 JOZ131167:JOZ131169 JYV131167:JYV131169 KIR131167:KIR131169 KSN131167:KSN131169 LCJ131167:LCJ131169 LMF131167:LMF131169 LWB131167:LWB131169 MFX131167:MFX131169 MPT131167:MPT131169 MZP131167:MZP131169 NJL131167:NJL131169 NTH131167:NTH131169 ODD131167:ODD131169 OMZ131167:OMZ131169 OWV131167:OWV131169 PGR131167:PGR131169 PQN131167:PQN131169 QAJ131167:QAJ131169 QKF131167:QKF131169 QUB131167:QUB131169 RDX131167:RDX131169 RNT131167:RNT131169 RXP131167:RXP131169 SHL131167:SHL131169 SRH131167:SRH131169 TBD131167:TBD131169 TKZ131167:TKZ131169 TUV131167:TUV131169 UER131167:UER131169 UON131167:UON131169 UYJ131167:UYJ131169 VIF131167:VIF131169 VSB131167:VSB131169 WBX131167:WBX131169 WLT131167:WLT131169 WVP131167:WVP131169 H196703:H196705 JD196703:JD196705 SZ196703:SZ196705 ACV196703:ACV196705 AMR196703:AMR196705 AWN196703:AWN196705 BGJ196703:BGJ196705 BQF196703:BQF196705 CAB196703:CAB196705 CJX196703:CJX196705 CTT196703:CTT196705 DDP196703:DDP196705 DNL196703:DNL196705 DXH196703:DXH196705 EHD196703:EHD196705 EQZ196703:EQZ196705 FAV196703:FAV196705 FKR196703:FKR196705 FUN196703:FUN196705 GEJ196703:GEJ196705 GOF196703:GOF196705 GYB196703:GYB196705 HHX196703:HHX196705 HRT196703:HRT196705 IBP196703:IBP196705 ILL196703:ILL196705 IVH196703:IVH196705 JFD196703:JFD196705 JOZ196703:JOZ196705 JYV196703:JYV196705 KIR196703:KIR196705 KSN196703:KSN196705 LCJ196703:LCJ196705 LMF196703:LMF196705 LWB196703:LWB196705 MFX196703:MFX196705 MPT196703:MPT196705 MZP196703:MZP196705 NJL196703:NJL196705 NTH196703:NTH196705 ODD196703:ODD196705 OMZ196703:OMZ196705 OWV196703:OWV196705 PGR196703:PGR196705 PQN196703:PQN196705 QAJ196703:QAJ196705 QKF196703:QKF196705 QUB196703:QUB196705 RDX196703:RDX196705 RNT196703:RNT196705 RXP196703:RXP196705 SHL196703:SHL196705 SRH196703:SRH196705 TBD196703:TBD196705 TKZ196703:TKZ196705 TUV196703:TUV196705 UER196703:UER196705 UON196703:UON196705 UYJ196703:UYJ196705 VIF196703:VIF196705 VSB196703:VSB196705 WBX196703:WBX196705 WLT196703:WLT196705 WVP196703:WVP196705 H262239:H262241 JD262239:JD262241 SZ262239:SZ262241 ACV262239:ACV262241 AMR262239:AMR262241 AWN262239:AWN262241 BGJ262239:BGJ262241 BQF262239:BQF262241 CAB262239:CAB262241 CJX262239:CJX262241 CTT262239:CTT262241 DDP262239:DDP262241 DNL262239:DNL262241 DXH262239:DXH262241 EHD262239:EHD262241 EQZ262239:EQZ262241 FAV262239:FAV262241 FKR262239:FKR262241 FUN262239:FUN262241 GEJ262239:GEJ262241 GOF262239:GOF262241 GYB262239:GYB262241 HHX262239:HHX262241 HRT262239:HRT262241 IBP262239:IBP262241 ILL262239:ILL262241 IVH262239:IVH262241 JFD262239:JFD262241 JOZ262239:JOZ262241 JYV262239:JYV262241 KIR262239:KIR262241 KSN262239:KSN262241 LCJ262239:LCJ262241 LMF262239:LMF262241 LWB262239:LWB262241 MFX262239:MFX262241 MPT262239:MPT262241 MZP262239:MZP262241 NJL262239:NJL262241 NTH262239:NTH262241 ODD262239:ODD262241 OMZ262239:OMZ262241 OWV262239:OWV262241 PGR262239:PGR262241 PQN262239:PQN262241 QAJ262239:QAJ262241 QKF262239:QKF262241 QUB262239:QUB262241 RDX262239:RDX262241 RNT262239:RNT262241 RXP262239:RXP262241 SHL262239:SHL262241 SRH262239:SRH262241 TBD262239:TBD262241 TKZ262239:TKZ262241 TUV262239:TUV262241 UER262239:UER262241 UON262239:UON262241 UYJ262239:UYJ262241 VIF262239:VIF262241 VSB262239:VSB262241 WBX262239:WBX262241 WLT262239:WLT262241 WVP262239:WVP262241 H327775:H327777 JD327775:JD327777 SZ327775:SZ327777 ACV327775:ACV327777 AMR327775:AMR327777 AWN327775:AWN327777 BGJ327775:BGJ327777 BQF327775:BQF327777 CAB327775:CAB327777 CJX327775:CJX327777 CTT327775:CTT327777 DDP327775:DDP327777 DNL327775:DNL327777 DXH327775:DXH327777 EHD327775:EHD327777 EQZ327775:EQZ327777 FAV327775:FAV327777 FKR327775:FKR327777 FUN327775:FUN327777 GEJ327775:GEJ327777 GOF327775:GOF327777 GYB327775:GYB327777 HHX327775:HHX327777 HRT327775:HRT327777 IBP327775:IBP327777 ILL327775:ILL327777 IVH327775:IVH327777 JFD327775:JFD327777 JOZ327775:JOZ327777 JYV327775:JYV327777 KIR327775:KIR327777 KSN327775:KSN327777 LCJ327775:LCJ327777 LMF327775:LMF327777 LWB327775:LWB327777 MFX327775:MFX327777 MPT327775:MPT327777 MZP327775:MZP327777 NJL327775:NJL327777 NTH327775:NTH327777 ODD327775:ODD327777 OMZ327775:OMZ327777 OWV327775:OWV327777 PGR327775:PGR327777 PQN327775:PQN327777 QAJ327775:QAJ327777 QKF327775:QKF327777 QUB327775:QUB327777 RDX327775:RDX327777 RNT327775:RNT327777 RXP327775:RXP327777 SHL327775:SHL327777 SRH327775:SRH327777 TBD327775:TBD327777 TKZ327775:TKZ327777 TUV327775:TUV327777 UER327775:UER327777 UON327775:UON327777 UYJ327775:UYJ327777 VIF327775:VIF327777 VSB327775:VSB327777 WBX327775:WBX327777 WLT327775:WLT327777 WVP327775:WVP327777 H393311:H393313 JD393311:JD393313 SZ393311:SZ393313 ACV393311:ACV393313 AMR393311:AMR393313 AWN393311:AWN393313 BGJ393311:BGJ393313 BQF393311:BQF393313 CAB393311:CAB393313 CJX393311:CJX393313 CTT393311:CTT393313 DDP393311:DDP393313 DNL393311:DNL393313 DXH393311:DXH393313 EHD393311:EHD393313 EQZ393311:EQZ393313 FAV393311:FAV393313 FKR393311:FKR393313 FUN393311:FUN393313 GEJ393311:GEJ393313 GOF393311:GOF393313 GYB393311:GYB393313 HHX393311:HHX393313 HRT393311:HRT393313 IBP393311:IBP393313 ILL393311:ILL393313 IVH393311:IVH393313 JFD393311:JFD393313 JOZ393311:JOZ393313 JYV393311:JYV393313 KIR393311:KIR393313 KSN393311:KSN393313 LCJ393311:LCJ393313 LMF393311:LMF393313 LWB393311:LWB393313 MFX393311:MFX393313 MPT393311:MPT393313 MZP393311:MZP393313 NJL393311:NJL393313 NTH393311:NTH393313 ODD393311:ODD393313 OMZ393311:OMZ393313 OWV393311:OWV393313 PGR393311:PGR393313 PQN393311:PQN393313 QAJ393311:QAJ393313 QKF393311:QKF393313 QUB393311:QUB393313 RDX393311:RDX393313 RNT393311:RNT393313 RXP393311:RXP393313 SHL393311:SHL393313 SRH393311:SRH393313 TBD393311:TBD393313 TKZ393311:TKZ393313 TUV393311:TUV393313 UER393311:UER393313 UON393311:UON393313 UYJ393311:UYJ393313 VIF393311:VIF393313 VSB393311:VSB393313 WBX393311:WBX393313 WLT393311:WLT393313 WVP393311:WVP393313 H458847:H458849 JD458847:JD458849 SZ458847:SZ458849 ACV458847:ACV458849 AMR458847:AMR458849 AWN458847:AWN458849 BGJ458847:BGJ458849 BQF458847:BQF458849 CAB458847:CAB458849 CJX458847:CJX458849 CTT458847:CTT458849 DDP458847:DDP458849 DNL458847:DNL458849 DXH458847:DXH458849 EHD458847:EHD458849 EQZ458847:EQZ458849 FAV458847:FAV458849 FKR458847:FKR458849 FUN458847:FUN458849 GEJ458847:GEJ458849 GOF458847:GOF458849 GYB458847:GYB458849 HHX458847:HHX458849 HRT458847:HRT458849 IBP458847:IBP458849 ILL458847:ILL458849 IVH458847:IVH458849 JFD458847:JFD458849 JOZ458847:JOZ458849 JYV458847:JYV458849 KIR458847:KIR458849 KSN458847:KSN458849 LCJ458847:LCJ458849 LMF458847:LMF458849 LWB458847:LWB458849 MFX458847:MFX458849 MPT458847:MPT458849 MZP458847:MZP458849 NJL458847:NJL458849 NTH458847:NTH458849 ODD458847:ODD458849 OMZ458847:OMZ458849 OWV458847:OWV458849 PGR458847:PGR458849 PQN458847:PQN458849 QAJ458847:QAJ458849 QKF458847:QKF458849 QUB458847:QUB458849 RDX458847:RDX458849 RNT458847:RNT458849 RXP458847:RXP458849 SHL458847:SHL458849 SRH458847:SRH458849 TBD458847:TBD458849 TKZ458847:TKZ458849 TUV458847:TUV458849 UER458847:UER458849 UON458847:UON458849 UYJ458847:UYJ458849 VIF458847:VIF458849 VSB458847:VSB458849 WBX458847:WBX458849 WLT458847:WLT458849 WVP458847:WVP458849 H524383:H524385 JD524383:JD524385 SZ524383:SZ524385 ACV524383:ACV524385 AMR524383:AMR524385 AWN524383:AWN524385 BGJ524383:BGJ524385 BQF524383:BQF524385 CAB524383:CAB524385 CJX524383:CJX524385 CTT524383:CTT524385 DDP524383:DDP524385 DNL524383:DNL524385 DXH524383:DXH524385 EHD524383:EHD524385 EQZ524383:EQZ524385 FAV524383:FAV524385 FKR524383:FKR524385 FUN524383:FUN524385 GEJ524383:GEJ524385 GOF524383:GOF524385 GYB524383:GYB524385 HHX524383:HHX524385 HRT524383:HRT524385 IBP524383:IBP524385 ILL524383:ILL524385 IVH524383:IVH524385 JFD524383:JFD524385 JOZ524383:JOZ524385 JYV524383:JYV524385 KIR524383:KIR524385 KSN524383:KSN524385 LCJ524383:LCJ524385 LMF524383:LMF524385 LWB524383:LWB524385 MFX524383:MFX524385 MPT524383:MPT524385 MZP524383:MZP524385 NJL524383:NJL524385 NTH524383:NTH524385 ODD524383:ODD524385 OMZ524383:OMZ524385 OWV524383:OWV524385 PGR524383:PGR524385 PQN524383:PQN524385 QAJ524383:QAJ524385 QKF524383:QKF524385 QUB524383:QUB524385 RDX524383:RDX524385 RNT524383:RNT524385 RXP524383:RXP524385 SHL524383:SHL524385 SRH524383:SRH524385 TBD524383:TBD524385 TKZ524383:TKZ524385 TUV524383:TUV524385 UER524383:UER524385 UON524383:UON524385 UYJ524383:UYJ524385 VIF524383:VIF524385 VSB524383:VSB524385 WBX524383:WBX524385 WLT524383:WLT524385 WVP524383:WVP524385 H589919:H589921 JD589919:JD589921 SZ589919:SZ589921 ACV589919:ACV589921 AMR589919:AMR589921 AWN589919:AWN589921 BGJ589919:BGJ589921 BQF589919:BQF589921 CAB589919:CAB589921 CJX589919:CJX589921 CTT589919:CTT589921 DDP589919:DDP589921 DNL589919:DNL589921 DXH589919:DXH589921 EHD589919:EHD589921 EQZ589919:EQZ589921 FAV589919:FAV589921 FKR589919:FKR589921 FUN589919:FUN589921 GEJ589919:GEJ589921 GOF589919:GOF589921 GYB589919:GYB589921 HHX589919:HHX589921 HRT589919:HRT589921 IBP589919:IBP589921 ILL589919:ILL589921 IVH589919:IVH589921 JFD589919:JFD589921 JOZ589919:JOZ589921 JYV589919:JYV589921 KIR589919:KIR589921 KSN589919:KSN589921 LCJ589919:LCJ589921 LMF589919:LMF589921 LWB589919:LWB589921 MFX589919:MFX589921 MPT589919:MPT589921 MZP589919:MZP589921 NJL589919:NJL589921 NTH589919:NTH589921 ODD589919:ODD589921 OMZ589919:OMZ589921 OWV589919:OWV589921 PGR589919:PGR589921 PQN589919:PQN589921 QAJ589919:QAJ589921 QKF589919:QKF589921 QUB589919:QUB589921 RDX589919:RDX589921 RNT589919:RNT589921 RXP589919:RXP589921 SHL589919:SHL589921 SRH589919:SRH589921 TBD589919:TBD589921 TKZ589919:TKZ589921 TUV589919:TUV589921 UER589919:UER589921 UON589919:UON589921 UYJ589919:UYJ589921 VIF589919:VIF589921 VSB589919:VSB589921 WBX589919:WBX589921 WLT589919:WLT589921 WVP589919:WVP589921 H655455:H655457 JD655455:JD655457 SZ655455:SZ655457 ACV655455:ACV655457 AMR655455:AMR655457 AWN655455:AWN655457 BGJ655455:BGJ655457 BQF655455:BQF655457 CAB655455:CAB655457 CJX655455:CJX655457 CTT655455:CTT655457 DDP655455:DDP655457 DNL655455:DNL655457 DXH655455:DXH655457 EHD655455:EHD655457 EQZ655455:EQZ655457 FAV655455:FAV655457 FKR655455:FKR655457 FUN655455:FUN655457 GEJ655455:GEJ655457 GOF655455:GOF655457 GYB655455:GYB655457 HHX655455:HHX655457 HRT655455:HRT655457 IBP655455:IBP655457 ILL655455:ILL655457 IVH655455:IVH655457 JFD655455:JFD655457 JOZ655455:JOZ655457 JYV655455:JYV655457 KIR655455:KIR655457 KSN655455:KSN655457 LCJ655455:LCJ655457 LMF655455:LMF655457 LWB655455:LWB655457 MFX655455:MFX655457 MPT655455:MPT655457 MZP655455:MZP655457 NJL655455:NJL655457 NTH655455:NTH655457 ODD655455:ODD655457 OMZ655455:OMZ655457 OWV655455:OWV655457 PGR655455:PGR655457 PQN655455:PQN655457 QAJ655455:QAJ655457 QKF655455:QKF655457 QUB655455:QUB655457 RDX655455:RDX655457 RNT655455:RNT655457 RXP655455:RXP655457 SHL655455:SHL655457 SRH655455:SRH655457 TBD655455:TBD655457 TKZ655455:TKZ655457 TUV655455:TUV655457 UER655455:UER655457 UON655455:UON655457 UYJ655455:UYJ655457 VIF655455:VIF655457 VSB655455:VSB655457 WBX655455:WBX655457 WLT655455:WLT655457 WVP655455:WVP655457 H720991:H720993 JD720991:JD720993 SZ720991:SZ720993 ACV720991:ACV720993 AMR720991:AMR720993 AWN720991:AWN720993 BGJ720991:BGJ720993 BQF720991:BQF720993 CAB720991:CAB720993 CJX720991:CJX720993 CTT720991:CTT720993 DDP720991:DDP720993 DNL720991:DNL720993 DXH720991:DXH720993 EHD720991:EHD720993 EQZ720991:EQZ720993 FAV720991:FAV720993 FKR720991:FKR720993 FUN720991:FUN720993 GEJ720991:GEJ720993 GOF720991:GOF720993 GYB720991:GYB720993 HHX720991:HHX720993 HRT720991:HRT720993 IBP720991:IBP720993 ILL720991:ILL720993 IVH720991:IVH720993 JFD720991:JFD720993 JOZ720991:JOZ720993 JYV720991:JYV720993 KIR720991:KIR720993 KSN720991:KSN720993 LCJ720991:LCJ720993 LMF720991:LMF720993 LWB720991:LWB720993 MFX720991:MFX720993 MPT720991:MPT720993 MZP720991:MZP720993 NJL720991:NJL720993 NTH720991:NTH720993 ODD720991:ODD720993 OMZ720991:OMZ720993 OWV720991:OWV720993 PGR720991:PGR720993 PQN720991:PQN720993 QAJ720991:QAJ720993 QKF720991:QKF720993 QUB720991:QUB720993 RDX720991:RDX720993 RNT720991:RNT720993 RXP720991:RXP720993 SHL720991:SHL720993 SRH720991:SRH720993 TBD720991:TBD720993 TKZ720991:TKZ720993 TUV720991:TUV720993 UER720991:UER720993 UON720991:UON720993 UYJ720991:UYJ720993 VIF720991:VIF720993 VSB720991:VSB720993 WBX720991:WBX720993 WLT720991:WLT720993 WVP720991:WVP720993 H786527:H786529 JD786527:JD786529 SZ786527:SZ786529 ACV786527:ACV786529 AMR786527:AMR786529 AWN786527:AWN786529 BGJ786527:BGJ786529 BQF786527:BQF786529 CAB786527:CAB786529 CJX786527:CJX786529 CTT786527:CTT786529 DDP786527:DDP786529 DNL786527:DNL786529 DXH786527:DXH786529 EHD786527:EHD786529 EQZ786527:EQZ786529 FAV786527:FAV786529 FKR786527:FKR786529 FUN786527:FUN786529 GEJ786527:GEJ786529 GOF786527:GOF786529 GYB786527:GYB786529 HHX786527:HHX786529 HRT786527:HRT786529 IBP786527:IBP786529 ILL786527:ILL786529 IVH786527:IVH786529 JFD786527:JFD786529 JOZ786527:JOZ786529 JYV786527:JYV786529 KIR786527:KIR786529 KSN786527:KSN786529 LCJ786527:LCJ786529 LMF786527:LMF786529 LWB786527:LWB786529 MFX786527:MFX786529 MPT786527:MPT786529 MZP786527:MZP786529 NJL786527:NJL786529 NTH786527:NTH786529 ODD786527:ODD786529 OMZ786527:OMZ786529 OWV786527:OWV786529 PGR786527:PGR786529 PQN786527:PQN786529 QAJ786527:QAJ786529 QKF786527:QKF786529 QUB786527:QUB786529 RDX786527:RDX786529 RNT786527:RNT786529 RXP786527:RXP786529 SHL786527:SHL786529 SRH786527:SRH786529 TBD786527:TBD786529 TKZ786527:TKZ786529 TUV786527:TUV786529 UER786527:UER786529 UON786527:UON786529 UYJ786527:UYJ786529 VIF786527:VIF786529 VSB786527:VSB786529 WBX786527:WBX786529 WLT786527:WLT786529 WVP786527:WVP786529 H852063:H852065 JD852063:JD852065 SZ852063:SZ852065 ACV852063:ACV852065 AMR852063:AMR852065 AWN852063:AWN852065 BGJ852063:BGJ852065 BQF852063:BQF852065 CAB852063:CAB852065 CJX852063:CJX852065 CTT852063:CTT852065 DDP852063:DDP852065 DNL852063:DNL852065 DXH852063:DXH852065 EHD852063:EHD852065 EQZ852063:EQZ852065 FAV852063:FAV852065 FKR852063:FKR852065 FUN852063:FUN852065 GEJ852063:GEJ852065 GOF852063:GOF852065 GYB852063:GYB852065 HHX852063:HHX852065 HRT852063:HRT852065 IBP852063:IBP852065 ILL852063:ILL852065 IVH852063:IVH852065 JFD852063:JFD852065 JOZ852063:JOZ852065 JYV852063:JYV852065 KIR852063:KIR852065 KSN852063:KSN852065 LCJ852063:LCJ852065 LMF852063:LMF852065 LWB852063:LWB852065 MFX852063:MFX852065 MPT852063:MPT852065 MZP852063:MZP852065 NJL852063:NJL852065 NTH852063:NTH852065 ODD852063:ODD852065 OMZ852063:OMZ852065 OWV852063:OWV852065 PGR852063:PGR852065 PQN852063:PQN852065 QAJ852063:QAJ852065 QKF852063:QKF852065 QUB852063:QUB852065 RDX852063:RDX852065 RNT852063:RNT852065 RXP852063:RXP852065 SHL852063:SHL852065 SRH852063:SRH852065 TBD852063:TBD852065 TKZ852063:TKZ852065 TUV852063:TUV852065 UER852063:UER852065 UON852063:UON852065 UYJ852063:UYJ852065 VIF852063:VIF852065 VSB852063:VSB852065 WBX852063:WBX852065 WLT852063:WLT852065 WVP852063:WVP852065 H917599:H917601 JD917599:JD917601 SZ917599:SZ917601 ACV917599:ACV917601 AMR917599:AMR917601 AWN917599:AWN917601 BGJ917599:BGJ917601 BQF917599:BQF917601 CAB917599:CAB917601 CJX917599:CJX917601 CTT917599:CTT917601 DDP917599:DDP917601 DNL917599:DNL917601 DXH917599:DXH917601 EHD917599:EHD917601 EQZ917599:EQZ917601 FAV917599:FAV917601 FKR917599:FKR917601 FUN917599:FUN917601 GEJ917599:GEJ917601 GOF917599:GOF917601 GYB917599:GYB917601 HHX917599:HHX917601 HRT917599:HRT917601 IBP917599:IBP917601 ILL917599:ILL917601 IVH917599:IVH917601 JFD917599:JFD917601 JOZ917599:JOZ917601 JYV917599:JYV917601 KIR917599:KIR917601 KSN917599:KSN917601 LCJ917599:LCJ917601 LMF917599:LMF917601 LWB917599:LWB917601 MFX917599:MFX917601 MPT917599:MPT917601 MZP917599:MZP917601 NJL917599:NJL917601 NTH917599:NTH917601 ODD917599:ODD917601 OMZ917599:OMZ917601 OWV917599:OWV917601 PGR917599:PGR917601 PQN917599:PQN917601 QAJ917599:QAJ917601 QKF917599:QKF917601 QUB917599:QUB917601 RDX917599:RDX917601 RNT917599:RNT917601 RXP917599:RXP917601 SHL917599:SHL917601 SRH917599:SRH917601 TBD917599:TBD917601 TKZ917599:TKZ917601 TUV917599:TUV917601 UER917599:UER917601 UON917599:UON917601 UYJ917599:UYJ917601 VIF917599:VIF917601 VSB917599:VSB917601 WBX917599:WBX917601 WLT917599:WLT917601 WVP917599:WVP917601 H983135:H983137 JD983135:JD983137 SZ983135:SZ983137 ACV983135:ACV983137 AMR983135:AMR983137 AWN983135:AWN983137 BGJ983135:BGJ983137 BQF983135:BQF983137 CAB983135:CAB983137 CJX983135:CJX983137 CTT983135:CTT983137 DDP983135:DDP983137 DNL983135:DNL983137 DXH983135:DXH983137 EHD983135:EHD983137 EQZ983135:EQZ983137 FAV983135:FAV983137 FKR983135:FKR983137 FUN983135:FUN983137 GEJ983135:GEJ983137 GOF983135:GOF983137 GYB983135:GYB983137 HHX983135:HHX983137 HRT983135:HRT983137 IBP983135:IBP983137 ILL983135:ILL983137 IVH983135:IVH983137 JFD983135:JFD983137 JOZ983135:JOZ983137 JYV983135:JYV983137 KIR983135:KIR983137 KSN983135:KSN983137 LCJ983135:LCJ983137 LMF983135:LMF983137 LWB983135:LWB983137 MFX983135:MFX983137 MPT983135:MPT983137 MZP983135:MZP983137 NJL983135:NJL983137 NTH983135:NTH983137 ODD983135:ODD983137 OMZ983135:OMZ983137 OWV983135:OWV983137 PGR983135:PGR983137 PQN983135:PQN983137 QAJ983135:QAJ983137 QKF983135:QKF983137 QUB983135:QUB983137 RDX983135:RDX983137 RNT983135:RNT983137 RXP983135:RXP983137 SHL983135:SHL983137 SRH983135:SRH983137 TBD983135:TBD983137 TKZ983135:TKZ983137 TUV983135:TUV983137 UER983135:UER983137 UON983135:UON983137 UYJ983135:UYJ983137 VIF983135:VIF983137 VSB983135:VSB983137 WBX983135:WBX983137 WLT983135:WLT983137 WVP983135:WVP983137" xr:uid="{00000000-0002-0000-0000-000011000000}">
      <formula1>$T$62:$T$63</formula1>
    </dataValidation>
  </dataValidations>
  <printOptions horizontalCentered="1" verticalCentered="1"/>
  <pageMargins left="0" right="0" top="0" bottom="0" header="0.31496062992125984" footer="0.31496062992125984"/>
  <pageSetup paperSize="9" scale="95" orientation="portrait" r:id="rId1"/>
  <rowBreaks count="1" manualBreakCount="1">
    <brk id="52" max="16" man="1"/>
  </rowBreaks>
  <extLst>
    <ext xmlns:x14="http://schemas.microsoft.com/office/spreadsheetml/2009/9/main" uri="{CCE6A557-97BC-4b89-ADB6-D9C93CAAB3DF}">
      <x14:dataValidations xmlns:xm="http://schemas.microsoft.com/office/excel/2006/main" count="9">
        <x14:dataValidation imeMode="off" allowBlank="1" showInputMessage="1" showErrorMessage="1" promptTitle="ナンバー入力" prompt="選手の登録ナンバーを半角数字で入力したください。" xr:uid="{00000000-0002-0000-0000-000012000000}">
          <xm:sqref>E109:E112 JA109:JA112 SW109:SW112 ACS109:ACS112 AMO109:AMO112 AWK109:AWK112 BGG109:BGG112 BQC109:BQC112 BZY109:BZY112 CJU109:CJU112 CTQ109:CTQ112 DDM109:DDM112 DNI109:DNI112 DXE109:DXE112 EHA109:EHA112 EQW109:EQW112 FAS109:FAS112 FKO109:FKO112 FUK109:FUK112 GEG109:GEG112 GOC109:GOC112 GXY109:GXY112 HHU109:HHU112 HRQ109:HRQ112 IBM109:IBM112 ILI109:ILI112 IVE109:IVE112 JFA109:JFA112 JOW109:JOW112 JYS109:JYS112 KIO109:KIO112 KSK109:KSK112 LCG109:LCG112 LMC109:LMC112 LVY109:LVY112 MFU109:MFU112 MPQ109:MPQ112 MZM109:MZM112 NJI109:NJI112 NTE109:NTE112 ODA109:ODA112 OMW109:OMW112 OWS109:OWS112 PGO109:PGO112 PQK109:PQK112 QAG109:QAG112 QKC109:QKC112 QTY109:QTY112 RDU109:RDU112 RNQ109:RNQ112 RXM109:RXM112 SHI109:SHI112 SRE109:SRE112 TBA109:TBA112 TKW109:TKW112 TUS109:TUS112 UEO109:UEO112 UOK109:UOK112 UYG109:UYG112 VIC109:VIC112 VRY109:VRY112 WBU109:WBU112 WLQ109:WLQ112 WVM109:WVM112 E65645:E65648 JA65645:JA65648 SW65645:SW65648 ACS65645:ACS65648 AMO65645:AMO65648 AWK65645:AWK65648 BGG65645:BGG65648 BQC65645:BQC65648 BZY65645:BZY65648 CJU65645:CJU65648 CTQ65645:CTQ65648 DDM65645:DDM65648 DNI65645:DNI65648 DXE65645:DXE65648 EHA65645:EHA65648 EQW65645:EQW65648 FAS65645:FAS65648 FKO65645:FKO65648 FUK65645:FUK65648 GEG65645:GEG65648 GOC65645:GOC65648 GXY65645:GXY65648 HHU65645:HHU65648 HRQ65645:HRQ65648 IBM65645:IBM65648 ILI65645:ILI65648 IVE65645:IVE65648 JFA65645:JFA65648 JOW65645:JOW65648 JYS65645:JYS65648 KIO65645:KIO65648 KSK65645:KSK65648 LCG65645:LCG65648 LMC65645:LMC65648 LVY65645:LVY65648 MFU65645:MFU65648 MPQ65645:MPQ65648 MZM65645:MZM65648 NJI65645:NJI65648 NTE65645:NTE65648 ODA65645:ODA65648 OMW65645:OMW65648 OWS65645:OWS65648 PGO65645:PGO65648 PQK65645:PQK65648 QAG65645:QAG65648 QKC65645:QKC65648 QTY65645:QTY65648 RDU65645:RDU65648 RNQ65645:RNQ65648 RXM65645:RXM65648 SHI65645:SHI65648 SRE65645:SRE65648 TBA65645:TBA65648 TKW65645:TKW65648 TUS65645:TUS65648 UEO65645:UEO65648 UOK65645:UOK65648 UYG65645:UYG65648 VIC65645:VIC65648 VRY65645:VRY65648 WBU65645:WBU65648 WLQ65645:WLQ65648 WVM65645:WVM65648 E131181:E131184 JA131181:JA131184 SW131181:SW131184 ACS131181:ACS131184 AMO131181:AMO131184 AWK131181:AWK131184 BGG131181:BGG131184 BQC131181:BQC131184 BZY131181:BZY131184 CJU131181:CJU131184 CTQ131181:CTQ131184 DDM131181:DDM131184 DNI131181:DNI131184 DXE131181:DXE131184 EHA131181:EHA131184 EQW131181:EQW131184 FAS131181:FAS131184 FKO131181:FKO131184 FUK131181:FUK131184 GEG131181:GEG131184 GOC131181:GOC131184 GXY131181:GXY131184 HHU131181:HHU131184 HRQ131181:HRQ131184 IBM131181:IBM131184 ILI131181:ILI131184 IVE131181:IVE131184 JFA131181:JFA131184 JOW131181:JOW131184 JYS131181:JYS131184 KIO131181:KIO131184 KSK131181:KSK131184 LCG131181:LCG131184 LMC131181:LMC131184 LVY131181:LVY131184 MFU131181:MFU131184 MPQ131181:MPQ131184 MZM131181:MZM131184 NJI131181:NJI131184 NTE131181:NTE131184 ODA131181:ODA131184 OMW131181:OMW131184 OWS131181:OWS131184 PGO131181:PGO131184 PQK131181:PQK131184 QAG131181:QAG131184 QKC131181:QKC131184 QTY131181:QTY131184 RDU131181:RDU131184 RNQ131181:RNQ131184 RXM131181:RXM131184 SHI131181:SHI131184 SRE131181:SRE131184 TBA131181:TBA131184 TKW131181:TKW131184 TUS131181:TUS131184 UEO131181:UEO131184 UOK131181:UOK131184 UYG131181:UYG131184 VIC131181:VIC131184 VRY131181:VRY131184 WBU131181:WBU131184 WLQ131181:WLQ131184 WVM131181:WVM131184 E196717:E196720 JA196717:JA196720 SW196717:SW196720 ACS196717:ACS196720 AMO196717:AMO196720 AWK196717:AWK196720 BGG196717:BGG196720 BQC196717:BQC196720 BZY196717:BZY196720 CJU196717:CJU196720 CTQ196717:CTQ196720 DDM196717:DDM196720 DNI196717:DNI196720 DXE196717:DXE196720 EHA196717:EHA196720 EQW196717:EQW196720 FAS196717:FAS196720 FKO196717:FKO196720 FUK196717:FUK196720 GEG196717:GEG196720 GOC196717:GOC196720 GXY196717:GXY196720 HHU196717:HHU196720 HRQ196717:HRQ196720 IBM196717:IBM196720 ILI196717:ILI196720 IVE196717:IVE196720 JFA196717:JFA196720 JOW196717:JOW196720 JYS196717:JYS196720 KIO196717:KIO196720 KSK196717:KSK196720 LCG196717:LCG196720 LMC196717:LMC196720 LVY196717:LVY196720 MFU196717:MFU196720 MPQ196717:MPQ196720 MZM196717:MZM196720 NJI196717:NJI196720 NTE196717:NTE196720 ODA196717:ODA196720 OMW196717:OMW196720 OWS196717:OWS196720 PGO196717:PGO196720 PQK196717:PQK196720 QAG196717:QAG196720 QKC196717:QKC196720 QTY196717:QTY196720 RDU196717:RDU196720 RNQ196717:RNQ196720 RXM196717:RXM196720 SHI196717:SHI196720 SRE196717:SRE196720 TBA196717:TBA196720 TKW196717:TKW196720 TUS196717:TUS196720 UEO196717:UEO196720 UOK196717:UOK196720 UYG196717:UYG196720 VIC196717:VIC196720 VRY196717:VRY196720 WBU196717:WBU196720 WLQ196717:WLQ196720 WVM196717:WVM196720 E262253:E262256 JA262253:JA262256 SW262253:SW262256 ACS262253:ACS262256 AMO262253:AMO262256 AWK262253:AWK262256 BGG262253:BGG262256 BQC262253:BQC262256 BZY262253:BZY262256 CJU262253:CJU262256 CTQ262253:CTQ262256 DDM262253:DDM262256 DNI262253:DNI262256 DXE262253:DXE262256 EHA262253:EHA262256 EQW262253:EQW262256 FAS262253:FAS262256 FKO262253:FKO262256 FUK262253:FUK262256 GEG262253:GEG262256 GOC262253:GOC262256 GXY262253:GXY262256 HHU262253:HHU262256 HRQ262253:HRQ262256 IBM262253:IBM262256 ILI262253:ILI262256 IVE262253:IVE262256 JFA262253:JFA262256 JOW262253:JOW262256 JYS262253:JYS262256 KIO262253:KIO262256 KSK262253:KSK262256 LCG262253:LCG262256 LMC262253:LMC262256 LVY262253:LVY262256 MFU262253:MFU262256 MPQ262253:MPQ262256 MZM262253:MZM262256 NJI262253:NJI262256 NTE262253:NTE262256 ODA262253:ODA262256 OMW262253:OMW262256 OWS262253:OWS262256 PGO262253:PGO262256 PQK262253:PQK262256 QAG262253:QAG262256 QKC262253:QKC262256 QTY262253:QTY262256 RDU262253:RDU262256 RNQ262253:RNQ262256 RXM262253:RXM262256 SHI262253:SHI262256 SRE262253:SRE262256 TBA262253:TBA262256 TKW262253:TKW262256 TUS262253:TUS262256 UEO262253:UEO262256 UOK262253:UOK262256 UYG262253:UYG262256 VIC262253:VIC262256 VRY262253:VRY262256 WBU262253:WBU262256 WLQ262253:WLQ262256 WVM262253:WVM262256 E327789:E327792 JA327789:JA327792 SW327789:SW327792 ACS327789:ACS327792 AMO327789:AMO327792 AWK327789:AWK327792 BGG327789:BGG327792 BQC327789:BQC327792 BZY327789:BZY327792 CJU327789:CJU327792 CTQ327789:CTQ327792 DDM327789:DDM327792 DNI327789:DNI327792 DXE327789:DXE327792 EHA327789:EHA327792 EQW327789:EQW327792 FAS327789:FAS327792 FKO327789:FKO327792 FUK327789:FUK327792 GEG327789:GEG327792 GOC327789:GOC327792 GXY327789:GXY327792 HHU327789:HHU327792 HRQ327789:HRQ327792 IBM327789:IBM327792 ILI327789:ILI327792 IVE327789:IVE327792 JFA327789:JFA327792 JOW327789:JOW327792 JYS327789:JYS327792 KIO327789:KIO327792 KSK327789:KSK327792 LCG327789:LCG327792 LMC327789:LMC327792 LVY327789:LVY327792 MFU327789:MFU327792 MPQ327789:MPQ327792 MZM327789:MZM327792 NJI327789:NJI327792 NTE327789:NTE327792 ODA327789:ODA327792 OMW327789:OMW327792 OWS327789:OWS327792 PGO327789:PGO327792 PQK327789:PQK327792 QAG327789:QAG327792 QKC327789:QKC327792 QTY327789:QTY327792 RDU327789:RDU327792 RNQ327789:RNQ327792 RXM327789:RXM327792 SHI327789:SHI327792 SRE327789:SRE327792 TBA327789:TBA327792 TKW327789:TKW327792 TUS327789:TUS327792 UEO327789:UEO327792 UOK327789:UOK327792 UYG327789:UYG327792 VIC327789:VIC327792 VRY327789:VRY327792 WBU327789:WBU327792 WLQ327789:WLQ327792 WVM327789:WVM327792 E393325:E393328 JA393325:JA393328 SW393325:SW393328 ACS393325:ACS393328 AMO393325:AMO393328 AWK393325:AWK393328 BGG393325:BGG393328 BQC393325:BQC393328 BZY393325:BZY393328 CJU393325:CJU393328 CTQ393325:CTQ393328 DDM393325:DDM393328 DNI393325:DNI393328 DXE393325:DXE393328 EHA393325:EHA393328 EQW393325:EQW393328 FAS393325:FAS393328 FKO393325:FKO393328 FUK393325:FUK393328 GEG393325:GEG393328 GOC393325:GOC393328 GXY393325:GXY393328 HHU393325:HHU393328 HRQ393325:HRQ393328 IBM393325:IBM393328 ILI393325:ILI393328 IVE393325:IVE393328 JFA393325:JFA393328 JOW393325:JOW393328 JYS393325:JYS393328 KIO393325:KIO393328 KSK393325:KSK393328 LCG393325:LCG393328 LMC393325:LMC393328 LVY393325:LVY393328 MFU393325:MFU393328 MPQ393325:MPQ393328 MZM393325:MZM393328 NJI393325:NJI393328 NTE393325:NTE393328 ODA393325:ODA393328 OMW393325:OMW393328 OWS393325:OWS393328 PGO393325:PGO393328 PQK393325:PQK393328 QAG393325:QAG393328 QKC393325:QKC393328 QTY393325:QTY393328 RDU393325:RDU393328 RNQ393325:RNQ393328 RXM393325:RXM393328 SHI393325:SHI393328 SRE393325:SRE393328 TBA393325:TBA393328 TKW393325:TKW393328 TUS393325:TUS393328 UEO393325:UEO393328 UOK393325:UOK393328 UYG393325:UYG393328 VIC393325:VIC393328 VRY393325:VRY393328 WBU393325:WBU393328 WLQ393325:WLQ393328 WVM393325:WVM393328 E458861:E458864 JA458861:JA458864 SW458861:SW458864 ACS458861:ACS458864 AMO458861:AMO458864 AWK458861:AWK458864 BGG458861:BGG458864 BQC458861:BQC458864 BZY458861:BZY458864 CJU458861:CJU458864 CTQ458861:CTQ458864 DDM458861:DDM458864 DNI458861:DNI458864 DXE458861:DXE458864 EHA458861:EHA458864 EQW458861:EQW458864 FAS458861:FAS458864 FKO458861:FKO458864 FUK458861:FUK458864 GEG458861:GEG458864 GOC458861:GOC458864 GXY458861:GXY458864 HHU458861:HHU458864 HRQ458861:HRQ458864 IBM458861:IBM458864 ILI458861:ILI458864 IVE458861:IVE458864 JFA458861:JFA458864 JOW458861:JOW458864 JYS458861:JYS458864 KIO458861:KIO458864 KSK458861:KSK458864 LCG458861:LCG458864 LMC458861:LMC458864 LVY458861:LVY458864 MFU458861:MFU458864 MPQ458861:MPQ458864 MZM458861:MZM458864 NJI458861:NJI458864 NTE458861:NTE458864 ODA458861:ODA458864 OMW458861:OMW458864 OWS458861:OWS458864 PGO458861:PGO458864 PQK458861:PQK458864 QAG458861:QAG458864 QKC458861:QKC458864 QTY458861:QTY458864 RDU458861:RDU458864 RNQ458861:RNQ458864 RXM458861:RXM458864 SHI458861:SHI458864 SRE458861:SRE458864 TBA458861:TBA458864 TKW458861:TKW458864 TUS458861:TUS458864 UEO458861:UEO458864 UOK458861:UOK458864 UYG458861:UYG458864 VIC458861:VIC458864 VRY458861:VRY458864 WBU458861:WBU458864 WLQ458861:WLQ458864 WVM458861:WVM458864 E524397:E524400 JA524397:JA524400 SW524397:SW524400 ACS524397:ACS524400 AMO524397:AMO524400 AWK524397:AWK524400 BGG524397:BGG524400 BQC524397:BQC524400 BZY524397:BZY524400 CJU524397:CJU524400 CTQ524397:CTQ524400 DDM524397:DDM524400 DNI524397:DNI524400 DXE524397:DXE524400 EHA524397:EHA524400 EQW524397:EQW524400 FAS524397:FAS524400 FKO524397:FKO524400 FUK524397:FUK524400 GEG524397:GEG524400 GOC524397:GOC524400 GXY524397:GXY524400 HHU524397:HHU524400 HRQ524397:HRQ524400 IBM524397:IBM524400 ILI524397:ILI524400 IVE524397:IVE524400 JFA524397:JFA524400 JOW524397:JOW524400 JYS524397:JYS524400 KIO524397:KIO524400 KSK524397:KSK524400 LCG524397:LCG524400 LMC524397:LMC524400 LVY524397:LVY524400 MFU524397:MFU524400 MPQ524397:MPQ524400 MZM524397:MZM524400 NJI524397:NJI524400 NTE524397:NTE524400 ODA524397:ODA524400 OMW524397:OMW524400 OWS524397:OWS524400 PGO524397:PGO524400 PQK524397:PQK524400 QAG524397:QAG524400 QKC524397:QKC524400 QTY524397:QTY524400 RDU524397:RDU524400 RNQ524397:RNQ524400 RXM524397:RXM524400 SHI524397:SHI524400 SRE524397:SRE524400 TBA524397:TBA524400 TKW524397:TKW524400 TUS524397:TUS524400 UEO524397:UEO524400 UOK524397:UOK524400 UYG524397:UYG524400 VIC524397:VIC524400 VRY524397:VRY524400 WBU524397:WBU524400 WLQ524397:WLQ524400 WVM524397:WVM524400 E589933:E589936 JA589933:JA589936 SW589933:SW589936 ACS589933:ACS589936 AMO589933:AMO589936 AWK589933:AWK589936 BGG589933:BGG589936 BQC589933:BQC589936 BZY589933:BZY589936 CJU589933:CJU589936 CTQ589933:CTQ589936 DDM589933:DDM589936 DNI589933:DNI589936 DXE589933:DXE589936 EHA589933:EHA589936 EQW589933:EQW589936 FAS589933:FAS589936 FKO589933:FKO589936 FUK589933:FUK589936 GEG589933:GEG589936 GOC589933:GOC589936 GXY589933:GXY589936 HHU589933:HHU589936 HRQ589933:HRQ589936 IBM589933:IBM589936 ILI589933:ILI589936 IVE589933:IVE589936 JFA589933:JFA589936 JOW589933:JOW589936 JYS589933:JYS589936 KIO589933:KIO589936 KSK589933:KSK589936 LCG589933:LCG589936 LMC589933:LMC589936 LVY589933:LVY589936 MFU589933:MFU589936 MPQ589933:MPQ589936 MZM589933:MZM589936 NJI589933:NJI589936 NTE589933:NTE589936 ODA589933:ODA589936 OMW589933:OMW589936 OWS589933:OWS589936 PGO589933:PGO589936 PQK589933:PQK589936 QAG589933:QAG589936 QKC589933:QKC589936 QTY589933:QTY589936 RDU589933:RDU589936 RNQ589933:RNQ589936 RXM589933:RXM589936 SHI589933:SHI589936 SRE589933:SRE589936 TBA589933:TBA589936 TKW589933:TKW589936 TUS589933:TUS589936 UEO589933:UEO589936 UOK589933:UOK589936 UYG589933:UYG589936 VIC589933:VIC589936 VRY589933:VRY589936 WBU589933:WBU589936 WLQ589933:WLQ589936 WVM589933:WVM589936 E655469:E655472 JA655469:JA655472 SW655469:SW655472 ACS655469:ACS655472 AMO655469:AMO655472 AWK655469:AWK655472 BGG655469:BGG655472 BQC655469:BQC655472 BZY655469:BZY655472 CJU655469:CJU655472 CTQ655469:CTQ655472 DDM655469:DDM655472 DNI655469:DNI655472 DXE655469:DXE655472 EHA655469:EHA655472 EQW655469:EQW655472 FAS655469:FAS655472 FKO655469:FKO655472 FUK655469:FUK655472 GEG655469:GEG655472 GOC655469:GOC655472 GXY655469:GXY655472 HHU655469:HHU655472 HRQ655469:HRQ655472 IBM655469:IBM655472 ILI655469:ILI655472 IVE655469:IVE655472 JFA655469:JFA655472 JOW655469:JOW655472 JYS655469:JYS655472 KIO655469:KIO655472 KSK655469:KSK655472 LCG655469:LCG655472 LMC655469:LMC655472 LVY655469:LVY655472 MFU655469:MFU655472 MPQ655469:MPQ655472 MZM655469:MZM655472 NJI655469:NJI655472 NTE655469:NTE655472 ODA655469:ODA655472 OMW655469:OMW655472 OWS655469:OWS655472 PGO655469:PGO655472 PQK655469:PQK655472 QAG655469:QAG655472 QKC655469:QKC655472 QTY655469:QTY655472 RDU655469:RDU655472 RNQ655469:RNQ655472 RXM655469:RXM655472 SHI655469:SHI655472 SRE655469:SRE655472 TBA655469:TBA655472 TKW655469:TKW655472 TUS655469:TUS655472 UEO655469:UEO655472 UOK655469:UOK655472 UYG655469:UYG655472 VIC655469:VIC655472 VRY655469:VRY655472 WBU655469:WBU655472 WLQ655469:WLQ655472 WVM655469:WVM655472 E721005:E721008 JA721005:JA721008 SW721005:SW721008 ACS721005:ACS721008 AMO721005:AMO721008 AWK721005:AWK721008 BGG721005:BGG721008 BQC721005:BQC721008 BZY721005:BZY721008 CJU721005:CJU721008 CTQ721005:CTQ721008 DDM721005:DDM721008 DNI721005:DNI721008 DXE721005:DXE721008 EHA721005:EHA721008 EQW721005:EQW721008 FAS721005:FAS721008 FKO721005:FKO721008 FUK721005:FUK721008 GEG721005:GEG721008 GOC721005:GOC721008 GXY721005:GXY721008 HHU721005:HHU721008 HRQ721005:HRQ721008 IBM721005:IBM721008 ILI721005:ILI721008 IVE721005:IVE721008 JFA721005:JFA721008 JOW721005:JOW721008 JYS721005:JYS721008 KIO721005:KIO721008 KSK721005:KSK721008 LCG721005:LCG721008 LMC721005:LMC721008 LVY721005:LVY721008 MFU721005:MFU721008 MPQ721005:MPQ721008 MZM721005:MZM721008 NJI721005:NJI721008 NTE721005:NTE721008 ODA721005:ODA721008 OMW721005:OMW721008 OWS721005:OWS721008 PGO721005:PGO721008 PQK721005:PQK721008 QAG721005:QAG721008 QKC721005:QKC721008 QTY721005:QTY721008 RDU721005:RDU721008 RNQ721005:RNQ721008 RXM721005:RXM721008 SHI721005:SHI721008 SRE721005:SRE721008 TBA721005:TBA721008 TKW721005:TKW721008 TUS721005:TUS721008 UEO721005:UEO721008 UOK721005:UOK721008 UYG721005:UYG721008 VIC721005:VIC721008 VRY721005:VRY721008 WBU721005:WBU721008 WLQ721005:WLQ721008 WVM721005:WVM721008 E786541:E786544 JA786541:JA786544 SW786541:SW786544 ACS786541:ACS786544 AMO786541:AMO786544 AWK786541:AWK786544 BGG786541:BGG786544 BQC786541:BQC786544 BZY786541:BZY786544 CJU786541:CJU786544 CTQ786541:CTQ786544 DDM786541:DDM786544 DNI786541:DNI786544 DXE786541:DXE786544 EHA786541:EHA786544 EQW786541:EQW786544 FAS786541:FAS786544 FKO786541:FKO786544 FUK786541:FUK786544 GEG786541:GEG786544 GOC786541:GOC786544 GXY786541:GXY786544 HHU786541:HHU786544 HRQ786541:HRQ786544 IBM786541:IBM786544 ILI786541:ILI786544 IVE786541:IVE786544 JFA786541:JFA786544 JOW786541:JOW786544 JYS786541:JYS786544 KIO786541:KIO786544 KSK786541:KSK786544 LCG786541:LCG786544 LMC786541:LMC786544 LVY786541:LVY786544 MFU786541:MFU786544 MPQ786541:MPQ786544 MZM786541:MZM786544 NJI786541:NJI786544 NTE786541:NTE786544 ODA786541:ODA786544 OMW786541:OMW786544 OWS786541:OWS786544 PGO786541:PGO786544 PQK786541:PQK786544 QAG786541:QAG786544 QKC786541:QKC786544 QTY786541:QTY786544 RDU786541:RDU786544 RNQ786541:RNQ786544 RXM786541:RXM786544 SHI786541:SHI786544 SRE786541:SRE786544 TBA786541:TBA786544 TKW786541:TKW786544 TUS786541:TUS786544 UEO786541:UEO786544 UOK786541:UOK786544 UYG786541:UYG786544 VIC786541:VIC786544 VRY786541:VRY786544 WBU786541:WBU786544 WLQ786541:WLQ786544 WVM786541:WVM786544 E852077:E852080 JA852077:JA852080 SW852077:SW852080 ACS852077:ACS852080 AMO852077:AMO852080 AWK852077:AWK852080 BGG852077:BGG852080 BQC852077:BQC852080 BZY852077:BZY852080 CJU852077:CJU852080 CTQ852077:CTQ852080 DDM852077:DDM852080 DNI852077:DNI852080 DXE852077:DXE852080 EHA852077:EHA852080 EQW852077:EQW852080 FAS852077:FAS852080 FKO852077:FKO852080 FUK852077:FUK852080 GEG852077:GEG852080 GOC852077:GOC852080 GXY852077:GXY852080 HHU852077:HHU852080 HRQ852077:HRQ852080 IBM852077:IBM852080 ILI852077:ILI852080 IVE852077:IVE852080 JFA852077:JFA852080 JOW852077:JOW852080 JYS852077:JYS852080 KIO852077:KIO852080 KSK852077:KSK852080 LCG852077:LCG852080 LMC852077:LMC852080 LVY852077:LVY852080 MFU852077:MFU852080 MPQ852077:MPQ852080 MZM852077:MZM852080 NJI852077:NJI852080 NTE852077:NTE852080 ODA852077:ODA852080 OMW852077:OMW852080 OWS852077:OWS852080 PGO852077:PGO852080 PQK852077:PQK852080 QAG852077:QAG852080 QKC852077:QKC852080 QTY852077:QTY852080 RDU852077:RDU852080 RNQ852077:RNQ852080 RXM852077:RXM852080 SHI852077:SHI852080 SRE852077:SRE852080 TBA852077:TBA852080 TKW852077:TKW852080 TUS852077:TUS852080 UEO852077:UEO852080 UOK852077:UOK852080 UYG852077:UYG852080 VIC852077:VIC852080 VRY852077:VRY852080 WBU852077:WBU852080 WLQ852077:WLQ852080 WVM852077:WVM852080 E917613:E917616 JA917613:JA917616 SW917613:SW917616 ACS917613:ACS917616 AMO917613:AMO917616 AWK917613:AWK917616 BGG917613:BGG917616 BQC917613:BQC917616 BZY917613:BZY917616 CJU917613:CJU917616 CTQ917613:CTQ917616 DDM917613:DDM917616 DNI917613:DNI917616 DXE917613:DXE917616 EHA917613:EHA917616 EQW917613:EQW917616 FAS917613:FAS917616 FKO917613:FKO917616 FUK917613:FUK917616 GEG917613:GEG917616 GOC917613:GOC917616 GXY917613:GXY917616 HHU917613:HHU917616 HRQ917613:HRQ917616 IBM917613:IBM917616 ILI917613:ILI917616 IVE917613:IVE917616 JFA917613:JFA917616 JOW917613:JOW917616 JYS917613:JYS917616 KIO917613:KIO917616 KSK917613:KSK917616 LCG917613:LCG917616 LMC917613:LMC917616 LVY917613:LVY917616 MFU917613:MFU917616 MPQ917613:MPQ917616 MZM917613:MZM917616 NJI917613:NJI917616 NTE917613:NTE917616 ODA917613:ODA917616 OMW917613:OMW917616 OWS917613:OWS917616 PGO917613:PGO917616 PQK917613:PQK917616 QAG917613:QAG917616 QKC917613:QKC917616 QTY917613:QTY917616 RDU917613:RDU917616 RNQ917613:RNQ917616 RXM917613:RXM917616 SHI917613:SHI917616 SRE917613:SRE917616 TBA917613:TBA917616 TKW917613:TKW917616 TUS917613:TUS917616 UEO917613:UEO917616 UOK917613:UOK917616 UYG917613:UYG917616 VIC917613:VIC917616 VRY917613:VRY917616 WBU917613:WBU917616 WLQ917613:WLQ917616 WVM917613:WVM917616 E983149:E983152 JA983149:JA983152 SW983149:SW983152 ACS983149:ACS983152 AMO983149:AMO983152 AWK983149:AWK983152 BGG983149:BGG983152 BQC983149:BQC983152 BZY983149:BZY983152 CJU983149:CJU983152 CTQ983149:CTQ983152 DDM983149:DDM983152 DNI983149:DNI983152 DXE983149:DXE983152 EHA983149:EHA983152 EQW983149:EQW983152 FAS983149:FAS983152 FKO983149:FKO983152 FUK983149:FUK983152 GEG983149:GEG983152 GOC983149:GOC983152 GXY983149:GXY983152 HHU983149:HHU983152 HRQ983149:HRQ983152 IBM983149:IBM983152 ILI983149:ILI983152 IVE983149:IVE983152 JFA983149:JFA983152 JOW983149:JOW983152 JYS983149:JYS983152 KIO983149:KIO983152 KSK983149:KSK983152 LCG983149:LCG983152 LMC983149:LMC983152 LVY983149:LVY983152 MFU983149:MFU983152 MPQ983149:MPQ983152 MZM983149:MZM983152 NJI983149:NJI983152 NTE983149:NTE983152 ODA983149:ODA983152 OMW983149:OMW983152 OWS983149:OWS983152 PGO983149:PGO983152 PQK983149:PQK983152 QAG983149:QAG983152 QKC983149:QKC983152 QTY983149:QTY983152 RDU983149:RDU983152 RNQ983149:RNQ983152 RXM983149:RXM983152 SHI983149:SHI983152 SRE983149:SRE983152 TBA983149:TBA983152 TKW983149:TKW983152 TUS983149:TUS983152 UEO983149:UEO983152 UOK983149:UOK983152 UYG983149:UYG983152 VIC983149:VIC983152 VRY983149:VRY983152 WBU983149:WBU983152 WLQ983149:WLQ983152 WVM983149:WVM983152 E11:E41 JA11:JA41 SW11:SW41 ACS11:ACS41 AMO11:AMO41 AWK11:AWK41 BGG11:BGG41 BQC11:BQC41 BZY11:BZY41 CJU11:CJU41 CTQ11:CTQ41 DDM11:DDM41 DNI11:DNI41 DXE11:DXE41 EHA11:EHA41 EQW11:EQW41 FAS11:FAS41 FKO11:FKO41 FUK11:FUK41 GEG11:GEG41 GOC11:GOC41 GXY11:GXY41 HHU11:HHU41 HRQ11:HRQ41 IBM11:IBM41 ILI11:ILI41 IVE11:IVE41 JFA11:JFA41 JOW11:JOW41 JYS11:JYS41 KIO11:KIO41 KSK11:KSK41 LCG11:LCG41 LMC11:LMC41 LVY11:LVY41 MFU11:MFU41 MPQ11:MPQ41 MZM11:MZM41 NJI11:NJI41 NTE11:NTE41 ODA11:ODA41 OMW11:OMW41 OWS11:OWS41 PGO11:PGO41 PQK11:PQK41 QAG11:QAG41 QKC11:QKC41 QTY11:QTY41 RDU11:RDU41 RNQ11:RNQ41 RXM11:RXM41 SHI11:SHI41 SRE11:SRE41 TBA11:TBA41 TKW11:TKW41 TUS11:TUS41 UEO11:UEO41 UOK11:UOK41 UYG11:UYG41 VIC11:VIC41 VRY11:VRY41 WBU11:WBU41 WLQ11:WLQ41 WVM11:WVM41 E65547:E65577 JA65547:JA65577 SW65547:SW65577 ACS65547:ACS65577 AMO65547:AMO65577 AWK65547:AWK65577 BGG65547:BGG65577 BQC65547:BQC65577 BZY65547:BZY65577 CJU65547:CJU65577 CTQ65547:CTQ65577 DDM65547:DDM65577 DNI65547:DNI65577 DXE65547:DXE65577 EHA65547:EHA65577 EQW65547:EQW65577 FAS65547:FAS65577 FKO65547:FKO65577 FUK65547:FUK65577 GEG65547:GEG65577 GOC65547:GOC65577 GXY65547:GXY65577 HHU65547:HHU65577 HRQ65547:HRQ65577 IBM65547:IBM65577 ILI65547:ILI65577 IVE65547:IVE65577 JFA65547:JFA65577 JOW65547:JOW65577 JYS65547:JYS65577 KIO65547:KIO65577 KSK65547:KSK65577 LCG65547:LCG65577 LMC65547:LMC65577 LVY65547:LVY65577 MFU65547:MFU65577 MPQ65547:MPQ65577 MZM65547:MZM65577 NJI65547:NJI65577 NTE65547:NTE65577 ODA65547:ODA65577 OMW65547:OMW65577 OWS65547:OWS65577 PGO65547:PGO65577 PQK65547:PQK65577 QAG65547:QAG65577 QKC65547:QKC65577 QTY65547:QTY65577 RDU65547:RDU65577 RNQ65547:RNQ65577 RXM65547:RXM65577 SHI65547:SHI65577 SRE65547:SRE65577 TBA65547:TBA65577 TKW65547:TKW65577 TUS65547:TUS65577 UEO65547:UEO65577 UOK65547:UOK65577 UYG65547:UYG65577 VIC65547:VIC65577 VRY65547:VRY65577 WBU65547:WBU65577 WLQ65547:WLQ65577 WVM65547:WVM65577 E131083:E131113 JA131083:JA131113 SW131083:SW131113 ACS131083:ACS131113 AMO131083:AMO131113 AWK131083:AWK131113 BGG131083:BGG131113 BQC131083:BQC131113 BZY131083:BZY131113 CJU131083:CJU131113 CTQ131083:CTQ131113 DDM131083:DDM131113 DNI131083:DNI131113 DXE131083:DXE131113 EHA131083:EHA131113 EQW131083:EQW131113 FAS131083:FAS131113 FKO131083:FKO131113 FUK131083:FUK131113 GEG131083:GEG131113 GOC131083:GOC131113 GXY131083:GXY131113 HHU131083:HHU131113 HRQ131083:HRQ131113 IBM131083:IBM131113 ILI131083:ILI131113 IVE131083:IVE131113 JFA131083:JFA131113 JOW131083:JOW131113 JYS131083:JYS131113 KIO131083:KIO131113 KSK131083:KSK131113 LCG131083:LCG131113 LMC131083:LMC131113 LVY131083:LVY131113 MFU131083:MFU131113 MPQ131083:MPQ131113 MZM131083:MZM131113 NJI131083:NJI131113 NTE131083:NTE131113 ODA131083:ODA131113 OMW131083:OMW131113 OWS131083:OWS131113 PGO131083:PGO131113 PQK131083:PQK131113 QAG131083:QAG131113 QKC131083:QKC131113 QTY131083:QTY131113 RDU131083:RDU131113 RNQ131083:RNQ131113 RXM131083:RXM131113 SHI131083:SHI131113 SRE131083:SRE131113 TBA131083:TBA131113 TKW131083:TKW131113 TUS131083:TUS131113 UEO131083:UEO131113 UOK131083:UOK131113 UYG131083:UYG131113 VIC131083:VIC131113 VRY131083:VRY131113 WBU131083:WBU131113 WLQ131083:WLQ131113 WVM131083:WVM131113 E196619:E196649 JA196619:JA196649 SW196619:SW196649 ACS196619:ACS196649 AMO196619:AMO196649 AWK196619:AWK196649 BGG196619:BGG196649 BQC196619:BQC196649 BZY196619:BZY196649 CJU196619:CJU196649 CTQ196619:CTQ196649 DDM196619:DDM196649 DNI196619:DNI196649 DXE196619:DXE196649 EHA196619:EHA196649 EQW196619:EQW196649 FAS196619:FAS196649 FKO196619:FKO196649 FUK196619:FUK196649 GEG196619:GEG196649 GOC196619:GOC196649 GXY196619:GXY196649 HHU196619:HHU196649 HRQ196619:HRQ196649 IBM196619:IBM196649 ILI196619:ILI196649 IVE196619:IVE196649 JFA196619:JFA196649 JOW196619:JOW196649 JYS196619:JYS196649 KIO196619:KIO196649 KSK196619:KSK196649 LCG196619:LCG196649 LMC196619:LMC196649 LVY196619:LVY196649 MFU196619:MFU196649 MPQ196619:MPQ196649 MZM196619:MZM196649 NJI196619:NJI196649 NTE196619:NTE196649 ODA196619:ODA196649 OMW196619:OMW196649 OWS196619:OWS196649 PGO196619:PGO196649 PQK196619:PQK196649 QAG196619:QAG196649 QKC196619:QKC196649 QTY196619:QTY196649 RDU196619:RDU196649 RNQ196619:RNQ196649 RXM196619:RXM196649 SHI196619:SHI196649 SRE196619:SRE196649 TBA196619:TBA196649 TKW196619:TKW196649 TUS196619:TUS196649 UEO196619:UEO196649 UOK196619:UOK196649 UYG196619:UYG196649 VIC196619:VIC196649 VRY196619:VRY196649 WBU196619:WBU196649 WLQ196619:WLQ196649 WVM196619:WVM196649 E262155:E262185 JA262155:JA262185 SW262155:SW262185 ACS262155:ACS262185 AMO262155:AMO262185 AWK262155:AWK262185 BGG262155:BGG262185 BQC262155:BQC262185 BZY262155:BZY262185 CJU262155:CJU262185 CTQ262155:CTQ262185 DDM262155:DDM262185 DNI262155:DNI262185 DXE262155:DXE262185 EHA262155:EHA262185 EQW262155:EQW262185 FAS262155:FAS262185 FKO262155:FKO262185 FUK262155:FUK262185 GEG262155:GEG262185 GOC262155:GOC262185 GXY262155:GXY262185 HHU262155:HHU262185 HRQ262155:HRQ262185 IBM262155:IBM262185 ILI262155:ILI262185 IVE262155:IVE262185 JFA262155:JFA262185 JOW262155:JOW262185 JYS262155:JYS262185 KIO262155:KIO262185 KSK262155:KSK262185 LCG262155:LCG262185 LMC262155:LMC262185 LVY262155:LVY262185 MFU262155:MFU262185 MPQ262155:MPQ262185 MZM262155:MZM262185 NJI262155:NJI262185 NTE262155:NTE262185 ODA262155:ODA262185 OMW262155:OMW262185 OWS262155:OWS262185 PGO262155:PGO262185 PQK262155:PQK262185 QAG262155:QAG262185 QKC262155:QKC262185 QTY262155:QTY262185 RDU262155:RDU262185 RNQ262155:RNQ262185 RXM262155:RXM262185 SHI262155:SHI262185 SRE262155:SRE262185 TBA262155:TBA262185 TKW262155:TKW262185 TUS262155:TUS262185 UEO262155:UEO262185 UOK262155:UOK262185 UYG262155:UYG262185 VIC262155:VIC262185 VRY262155:VRY262185 WBU262155:WBU262185 WLQ262155:WLQ262185 WVM262155:WVM262185 E327691:E327721 JA327691:JA327721 SW327691:SW327721 ACS327691:ACS327721 AMO327691:AMO327721 AWK327691:AWK327721 BGG327691:BGG327721 BQC327691:BQC327721 BZY327691:BZY327721 CJU327691:CJU327721 CTQ327691:CTQ327721 DDM327691:DDM327721 DNI327691:DNI327721 DXE327691:DXE327721 EHA327691:EHA327721 EQW327691:EQW327721 FAS327691:FAS327721 FKO327691:FKO327721 FUK327691:FUK327721 GEG327691:GEG327721 GOC327691:GOC327721 GXY327691:GXY327721 HHU327691:HHU327721 HRQ327691:HRQ327721 IBM327691:IBM327721 ILI327691:ILI327721 IVE327691:IVE327721 JFA327691:JFA327721 JOW327691:JOW327721 JYS327691:JYS327721 KIO327691:KIO327721 KSK327691:KSK327721 LCG327691:LCG327721 LMC327691:LMC327721 LVY327691:LVY327721 MFU327691:MFU327721 MPQ327691:MPQ327721 MZM327691:MZM327721 NJI327691:NJI327721 NTE327691:NTE327721 ODA327691:ODA327721 OMW327691:OMW327721 OWS327691:OWS327721 PGO327691:PGO327721 PQK327691:PQK327721 QAG327691:QAG327721 QKC327691:QKC327721 QTY327691:QTY327721 RDU327691:RDU327721 RNQ327691:RNQ327721 RXM327691:RXM327721 SHI327691:SHI327721 SRE327691:SRE327721 TBA327691:TBA327721 TKW327691:TKW327721 TUS327691:TUS327721 UEO327691:UEO327721 UOK327691:UOK327721 UYG327691:UYG327721 VIC327691:VIC327721 VRY327691:VRY327721 WBU327691:WBU327721 WLQ327691:WLQ327721 WVM327691:WVM327721 E393227:E393257 JA393227:JA393257 SW393227:SW393257 ACS393227:ACS393257 AMO393227:AMO393257 AWK393227:AWK393257 BGG393227:BGG393257 BQC393227:BQC393257 BZY393227:BZY393257 CJU393227:CJU393257 CTQ393227:CTQ393257 DDM393227:DDM393257 DNI393227:DNI393257 DXE393227:DXE393257 EHA393227:EHA393257 EQW393227:EQW393257 FAS393227:FAS393257 FKO393227:FKO393257 FUK393227:FUK393257 GEG393227:GEG393257 GOC393227:GOC393257 GXY393227:GXY393257 HHU393227:HHU393257 HRQ393227:HRQ393257 IBM393227:IBM393257 ILI393227:ILI393257 IVE393227:IVE393257 JFA393227:JFA393257 JOW393227:JOW393257 JYS393227:JYS393257 KIO393227:KIO393257 KSK393227:KSK393257 LCG393227:LCG393257 LMC393227:LMC393257 LVY393227:LVY393257 MFU393227:MFU393257 MPQ393227:MPQ393257 MZM393227:MZM393257 NJI393227:NJI393257 NTE393227:NTE393257 ODA393227:ODA393257 OMW393227:OMW393257 OWS393227:OWS393257 PGO393227:PGO393257 PQK393227:PQK393257 QAG393227:QAG393257 QKC393227:QKC393257 QTY393227:QTY393257 RDU393227:RDU393257 RNQ393227:RNQ393257 RXM393227:RXM393257 SHI393227:SHI393257 SRE393227:SRE393257 TBA393227:TBA393257 TKW393227:TKW393257 TUS393227:TUS393257 UEO393227:UEO393257 UOK393227:UOK393257 UYG393227:UYG393257 VIC393227:VIC393257 VRY393227:VRY393257 WBU393227:WBU393257 WLQ393227:WLQ393257 WVM393227:WVM393257 E458763:E458793 JA458763:JA458793 SW458763:SW458793 ACS458763:ACS458793 AMO458763:AMO458793 AWK458763:AWK458793 BGG458763:BGG458793 BQC458763:BQC458793 BZY458763:BZY458793 CJU458763:CJU458793 CTQ458763:CTQ458793 DDM458763:DDM458793 DNI458763:DNI458793 DXE458763:DXE458793 EHA458763:EHA458793 EQW458763:EQW458793 FAS458763:FAS458793 FKO458763:FKO458793 FUK458763:FUK458793 GEG458763:GEG458793 GOC458763:GOC458793 GXY458763:GXY458793 HHU458763:HHU458793 HRQ458763:HRQ458793 IBM458763:IBM458793 ILI458763:ILI458793 IVE458763:IVE458793 JFA458763:JFA458793 JOW458763:JOW458793 JYS458763:JYS458793 KIO458763:KIO458793 KSK458763:KSK458793 LCG458763:LCG458793 LMC458763:LMC458793 LVY458763:LVY458793 MFU458763:MFU458793 MPQ458763:MPQ458793 MZM458763:MZM458793 NJI458763:NJI458793 NTE458763:NTE458793 ODA458763:ODA458793 OMW458763:OMW458793 OWS458763:OWS458793 PGO458763:PGO458793 PQK458763:PQK458793 QAG458763:QAG458793 QKC458763:QKC458793 QTY458763:QTY458793 RDU458763:RDU458793 RNQ458763:RNQ458793 RXM458763:RXM458793 SHI458763:SHI458793 SRE458763:SRE458793 TBA458763:TBA458793 TKW458763:TKW458793 TUS458763:TUS458793 UEO458763:UEO458793 UOK458763:UOK458793 UYG458763:UYG458793 VIC458763:VIC458793 VRY458763:VRY458793 WBU458763:WBU458793 WLQ458763:WLQ458793 WVM458763:WVM458793 E524299:E524329 JA524299:JA524329 SW524299:SW524329 ACS524299:ACS524329 AMO524299:AMO524329 AWK524299:AWK524329 BGG524299:BGG524329 BQC524299:BQC524329 BZY524299:BZY524329 CJU524299:CJU524329 CTQ524299:CTQ524329 DDM524299:DDM524329 DNI524299:DNI524329 DXE524299:DXE524329 EHA524299:EHA524329 EQW524299:EQW524329 FAS524299:FAS524329 FKO524299:FKO524329 FUK524299:FUK524329 GEG524299:GEG524329 GOC524299:GOC524329 GXY524299:GXY524329 HHU524299:HHU524329 HRQ524299:HRQ524329 IBM524299:IBM524329 ILI524299:ILI524329 IVE524299:IVE524329 JFA524299:JFA524329 JOW524299:JOW524329 JYS524299:JYS524329 KIO524299:KIO524329 KSK524299:KSK524329 LCG524299:LCG524329 LMC524299:LMC524329 LVY524299:LVY524329 MFU524299:MFU524329 MPQ524299:MPQ524329 MZM524299:MZM524329 NJI524299:NJI524329 NTE524299:NTE524329 ODA524299:ODA524329 OMW524299:OMW524329 OWS524299:OWS524329 PGO524299:PGO524329 PQK524299:PQK524329 QAG524299:QAG524329 QKC524299:QKC524329 QTY524299:QTY524329 RDU524299:RDU524329 RNQ524299:RNQ524329 RXM524299:RXM524329 SHI524299:SHI524329 SRE524299:SRE524329 TBA524299:TBA524329 TKW524299:TKW524329 TUS524299:TUS524329 UEO524299:UEO524329 UOK524299:UOK524329 UYG524299:UYG524329 VIC524299:VIC524329 VRY524299:VRY524329 WBU524299:WBU524329 WLQ524299:WLQ524329 WVM524299:WVM524329 E589835:E589865 JA589835:JA589865 SW589835:SW589865 ACS589835:ACS589865 AMO589835:AMO589865 AWK589835:AWK589865 BGG589835:BGG589865 BQC589835:BQC589865 BZY589835:BZY589865 CJU589835:CJU589865 CTQ589835:CTQ589865 DDM589835:DDM589865 DNI589835:DNI589865 DXE589835:DXE589865 EHA589835:EHA589865 EQW589835:EQW589865 FAS589835:FAS589865 FKO589835:FKO589865 FUK589835:FUK589865 GEG589835:GEG589865 GOC589835:GOC589865 GXY589835:GXY589865 HHU589835:HHU589865 HRQ589835:HRQ589865 IBM589835:IBM589865 ILI589835:ILI589865 IVE589835:IVE589865 JFA589835:JFA589865 JOW589835:JOW589865 JYS589835:JYS589865 KIO589835:KIO589865 KSK589835:KSK589865 LCG589835:LCG589865 LMC589835:LMC589865 LVY589835:LVY589865 MFU589835:MFU589865 MPQ589835:MPQ589865 MZM589835:MZM589865 NJI589835:NJI589865 NTE589835:NTE589865 ODA589835:ODA589865 OMW589835:OMW589865 OWS589835:OWS589865 PGO589835:PGO589865 PQK589835:PQK589865 QAG589835:QAG589865 QKC589835:QKC589865 QTY589835:QTY589865 RDU589835:RDU589865 RNQ589835:RNQ589865 RXM589835:RXM589865 SHI589835:SHI589865 SRE589835:SRE589865 TBA589835:TBA589865 TKW589835:TKW589865 TUS589835:TUS589865 UEO589835:UEO589865 UOK589835:UOK589865 UYG589835:UYG589865 VIC589835:VIC589865 VRY589835:VRY589865 WBU589835:WBU589865 WLQ589835:WLQ589865 WVM589835:WVM589865 E655371:E655401 JA655371:JA655401 SW655371:SW655401 ACS655371:ACS655401 AMO655371:AMO655401 AWK655371:AWK655401 BGG655371:BGG655401 BQC655371:BQC655401 BZY655371:BZY655401 CJU655371:CJU655401 CTQ655371:CTQ655401 DDM655371:DDM655401 DNI655371:DNI655401 DXE655371:DXE655401 EHA655371:EHA655401 EQW655371:EQW655401 FAS655371:FAS655401 FKO655371:FKO655401 FUK655371:FUK655401 GEG655371:GEG655401 GOC655371:GOC655401 GXY655371:GXY655401 HHU655371:HHU655401 HRQ655371:HRQ655401 IBM655371:IBM655401 ILI655371:ILI655401 IVE655371:IVE655401 JFA655371:JFA655401 JOW655371:JOW655401 JYS655371:JYS655401 KIO655371:KIO655401 KSK655371:KSK655401 LCG655371:LCG655401 LMC655371:LMC655401 LVY655371:LVY655401 MFU655371:MFU655401 MPQ655371:MPQ655401 MZM655371:MZM655401 NJI655371:NJI655401 NTE655371:NTE655401 ODA655371:ODA655401 OMW655371:OMW655401 OWS655371:OWS655401 PGO655371:PGO655401 PQK655371:PQK655401 QAG655371:QAG655401 QKC655371:QKC655401 QTY655371:QTY655401 RDU655371:RDU655401 RNQ655371:RNQ655401 RXM655371:RXM655401 SHI655371:SHI655401 SRE655371:SRE655401 TBA655371:TBA655401 TKW655371:TKW655401 TUS655371:TUS655401 UEO655371:UEO655401 UOK655371:UOK655401 UYG655371:UYG655401 VIC655371:VIC655401 VRY655371:VRY655401 WBU655371:WBU655401 WLQ655371:WLQ655401 WVM655371:WVM655401 E720907:E720937 JA720907:JA720937 SW720907:SW720937 ACS720907:ACS720937 AMO720907:AMO720937 AWK720907:AWK720937 BGG720907:BGG720937 BQC720907:BQC720937 BZY720907:BZY720937 CJU720907:CJU720937 CTQ720907:CTQ720937 DDM720907:DDM720937 DNI720907:DNI720937 DXE720907:DXE720937 EHA720907:EHA720937 EQW720907:EQW720937 FAS720907:FAS720937 FKO720907:FKO720937 FUK720907:FUK720937 GEG720907:GEG720937 GOC720907:GOC720937 GXY720907:GXY720937 HHU720907:HHU720937 HRQ720907:HRQ720937 IBM720907:IBM720937 ILI720907:ILI720937 IVE720907:IVE720937 JFA720907:JFA720937 JOW720907:JOW720937 JYS720907:JYS720937 KIO720907:KIO720937 KSK720907:KSK720937 LCG720907:LCG720937 LMC720907:LMC720937 LVY720907:LVY720937 MFU720907:MFU720937 MPQ720907:MPQ720937 MZM720907:MZM720937 NJI720907:NJI720937 NTE720907:NTE720937 ODA720907:ODA720937 OMW720907:OMW720937 OWS720907:OWS720937 PGO720907:PGO720937 PQK720907:PQK720937 QAG720907:QAG720937 QKC720907:QKC720937 QTY720907:QTY720937 RDU720907:RDU720937 RNQ720907:RNQ720937 RXM720907:RXM720937 SHI720907:SHI720937 SRE720907:SRE720937 TBA720907:TBA720937 TKW720907:TKW720937 TUS720907:TUS720937 UEO720907:UEO720937 UOK720907:UOK720937 UYG720907:UYG720937 VIC720907:VIC720937 VRY720907:VRY720937 WBU720907:WBU720937 WLQ720907:WLQ720937 WVM720907:WVM720937 E786443:E786473 JA786443:JA786473 SW786443:SW786473 ACS786443:ACS786473 AMO786443:AMO786473 AWK786443:AWK786473 BGG786443:BGG786473 BQC786443:BQC786473 BZY786443:BZY786473 CJU786443:CJU786473 CTQ786443:CTQ786473 DDM786443:DDM786473 DNI786443:DNI786473 DXE786443:DXE786473 EHA786443:EHA786473 EQW786443:EQW786473 FAS786443:FAS786473 FKO786443:FKO786473 FUK786443:FUK786473 GEG786443:GEG786473 GOC786443:GOC786473 GXY786443:GXY786473 HHU786443:HHU786473 HRQ786443:HRQ786473 IBM786443:IBM786473 ILI786443:ILI786473 IVE786443:IVE786473 JFA786443:JFA786473 JOW786443:JOW786473 JYS786443:JYS786473 KIO786443:KIO786473 KSK786443:KSK786473 LCG786443:LCG786473 LMC786443:LMC786473 LVY786443:LVY786473 MFU786443:MFU786473 MPQ786443:MPQ786473 MZM786443:MZM786473 NJI786443:NJI786473 NTE786443:NTE786473 ODA786443:ODA786473 OMW786443:OMW786473 OWS786443:OWS786473 PGO786443:PGO786473 PQK786443:PQK786473 QAG786443:QAG786473 QKC786443:QKC786473 QTY786443:QTY786473 RDU786443:RDU786473 RNQ786443:RNQ786473 RXM786443:RXM786473 SHI786443:SHI786473 SRE786443:SRE786473 TBA786443:TBA786473 TKW786443:TKW786473 TUS786443:TUS786473 UEO786443:UEO786473 UOK786443:UOK786473 UYG786443:UYG786473 VIC786443:VIC786473 VRY786443:VRY786473 WBU786443:WBU786473 WLQ786443:WLQ786473 WVM786443:WVM786473 E851979:E852009 JA851979:JA852009 SW851979:SW852009 ACS851979:ACS852009 AMO851979:AMO852009 AWK851979:AWK852009 BGG851979:BGG852009 BQC851979:BQC852009 BZY851979:BZY852009 CJU851979:CJU852009 CTQ851979:CTQ852009 DDM851979:DDM852009 DNI851979:DNI852009 DXE851979:DXE852009 EHA851979:EHA852009 EQW851979:EQW852009 FAS851979:FAS852009 FKO851979:FKO852009 FUK851979:FUK852009 GEG851979:GEG852009 GOC851979:GOC852009 GXY851979:GXY852009 HHU851979:HHU852009 HRQ851979:HRQ852009 IBM851979:IBM852009 ILI851979:ILI852009 IVE851979:IVE852009 JFA851979:JFA852009 JOW851979:JOW852009 JYS851979:JYS852009 KIO851979:KIO852009 KSK851979:KSK852009 LCG851979:LCG852009 LMC851979:LMC852009 LVY851979:LVY852009 MFU851979:MFU852009 MPQ851979:MPQ852009 MZM851979:MZM852009 NJI851979:NJI852009 NTE851979:NTE852009 ODA851979:ODA852009 OMW851979:OMW852009 OWS851979:OWS852009 PGO851979:PGO852009 PQK851979:PQK852009 QAG851979:QAG852009 QKC851979:QKC852009 QTY851979:QTY852009 RDU851979:RDU852009 RNQ851979:RNQ852009 RXM851979:RXM852009 SHI851979:SHI852009 SRE851979:SRE852009 TBA851979:TBA852009 TKW851979:TKW852009 TUS851979:TUS852009 UEO851979:UEO852009 UOK851979:UOK852009 UYG851979:UYG852009 VIC851979:VIC852009 VRY851979:VRY852009 WBU851979:WBU852009 WLQ851979:WLQ852009 WVM851979:WVM852009 E917515:E917545 JA917515:JA917545 SW917515:SW917545 ACS917515:ACS917545 AMO917515:AMO917545 AWK917515:AWK917545 BGG917515:BGG917545 BQC917515:BQC917545 BZY917515:BZY917545 CJU917515:CJU917545 CTQ917515:CTQ917545 DDM917515:DDM917545 DNI917515:DNI917545 DXE917515:DXE917545 EHA917515:EHA917545 EQW917515:EQW917545 FAS917515:FAS917545 FKO917515:FKO917545 FUK917515:FUK917545 GEG917515:GEG917545 GOC917515:GOC917545 GXY917515:GXY917545 HHU917515:HHU917545 HRQ917515:HRQ917545 IBM917515:IBM917545 ILI917515:ILI917545 IVE917515:IVE917545 JFA917515:JFA917545 JOW917515:JOW917545 JYS917515:JYS917545 KIO917515:KIO917545 KSK917515:KSK917545 LCG917515:LCG917545 LMC917515:LMC917545 LVY917515:LVY917545 MFU917515:MFU917545 MPQ917515:MPQ917545 MZM917515:MZM917545 NJI917515:NJI917545 NTE917515:NTE917545 ODA917515:ODA917545 OMW917515:OMW917545 OWS917515:OWS917545 PGO917515:PGO917545 PQK917515:PQK917545 QAG917515:QAG917545 QKC917515:QKC917545 QTY917515:QTY917545 RDU917515:RDU917545 RNQ917515:RNQ917545 RXM917515:RXM917545 SHI917515:SHI917545 SRE917515:SRE917545 TBA917515:TBA917545 TKW917515:TKW917545 TUS917515:TUS917545 UEO917515:UEO917545 UOK917515:UOK917545 UYG917515:UYG917545 VIC917515:VIC917545 VRY917515:VRY917545 WBU917515:WBU917545 WLQ917515:WLQ917545 WVM917515:WVM917545 E983051:E983081 JA983051:JA983081 SW983051:SW983081 ACS983051:ACS983081 AMO983051:AMO983081 AWK983051:AWK983081 BGG983051:BGG983081 BQC983051:BQC983081 BZY983051:BZY983081 CJU983051:CJU983081 CTQ983051:CTQ983081 DDM983051:DDM983081 DNI983051:DNI983081 DXE983051:DXE983081 EHA983051:EHA983081 EQW983051:EQW983081 FAS983051:FAS983081 FKO983051:FKO983081 FUK983051:FUK983081 GEG983051:GEG983081 GOC983051:GOC983081 GXY983051:GXY983081 HHU983051:HHU983081 HRQ983051:HRQ983081 IBM983051:IBM983081 ILI983051:ILI983081 IVE983051:IVE983081 JFA983051:JFA983081 JOW983051:JOW983081 JYS983051:JYS983081 KIO983051:KIO983081 KSK983051:KSK983081 LCG983051:LCG983081 LMC983051:LMC983081 LVY983051:LVY983081 MFU983051:MFU983081 MPQ983051:MPQ983081 MZM983051:MZM983081 NJI983051:NJI983081 NTE983051:NTE983081 ODA983051:ODA983081 OMW983051:OMW983081 OWS983051:OWS983081 PGO983051:PGO983081 PQK983051:PQK983081 QAG983051:QAG983081 QKC983051:QKC983081 QTY983051:QTY983081 RDU983051:RDU983081 RNQ983051:RNQ983081 RXM983051:RXM983081 SHI983051:SHI983081 SRE983051:SRE983081 TBA983051:TBA983081 TKW983051:TKW983081 TUS983051:TUS983081 UEO983051:UEO983081 UOK983051:UOK983081 UYG983051:UYG983081 VIC983051:VIC983081 VRY983051:VRY983081 WBU983051:WBU983081 WLQ983051:WLQ983081 WVM983051:WVM983081 M109:M112 JI109:JI112 TE109:TE112 ADA109:ADA112 AMW109:AMW112 AWS109:AWS112 BGO109:BGO112 BQK109:BQK112 CAG109:CAG112 CKC109:CKC112 CTY109:CTY112 DDU109:DDU112 DNQ109:DNQ112 DXM109:DXM112 EHI109:EHI112 ERE109:ERE112 FBA109:FBA112 FKW109:FKW112 FUS109:FUS112 GEO109:GEO112 GOK109:GOK112 GYG109:GYG112 HIC109:HIC112 HRY109:HRY112 IBU109:IBU112 ILQ109:ILQ112 IVM109:IVM112 JFI109:JFI112 JPE109:JPE112 JZA109:JZA112 KIW109:KIW112 KSS109:KSS112 LCO109:LCO112 LMK109:LMK112 LWG109:LWG112 MGC109:MGC112 MPY109:MPY112 MZU109:MZU112 NJQ109:NJQ112 NTM109:NTM112 ODI109:ODI112 ONE109:ONE112 OXA109:OXA112 PGW109:PGW112 PQS109:PQS112 QAO109:QAO112 QKK109:QKK112 QUG109:QUG112 REC109:REC112 RNY109:RNY112 RXU109:RXU112 SHQ109:SHQ112 SRM109:SRM112 TBI109:TBI112 TLE109:TLE112 TVA109:TVA112 UEW109:UEW112 UOS109:UOS112 UYO109:UYO112 VIK109:VIK112 VSG109:VSG112 WCC109:WCC112 WLY109:WLY112 WVU109:WVU112 M65645:M65648 JI65645:JI65648 TE65645:TE65648 ADA65645:ADA65648 AMW65645:AMW65648 AWS65645:AWS65648 BGO65645:BGO65648 BQK65645:BQK65648 CAG65645:CAG65648 CKC65645:CKC65648 CTY65645:CTY65648 DDU65645:DDU65648 DNQ65645:DNQ65648 DXM65645:DXM65648 EHI65645:EHI65648 ERE65645:ERE65648 FBA65645:FBA65648 FKW65645:FKW65648 FUS65645:FUS65648 GEO65645:GEO65648 GOK65645:GOK65648 GYG65645:GYG65648 HIC65645:HIC65648 HRY65645:HRY65648 IBU65645:IBU65648 ILQ65645:ILQ65648 IVM65645:IVM65648 JFI65645:JFI65648 JPE65645:JPE65648 JZA65645:JZA65648 KIW65645:KIW65648 KSS65645:KSS65648 LCO65645:LCO65648 LMK65645:LMK65648 LWG65645:LWG65648 MGC65645:MGC65648 MPY65645:MPY65648 MZU65645:MZU65648 NJQ65645:NJQ65648 NTM65645:NTM65648 ODI65645:ODI65648 ONE65645:ONE65648 OXA65645:OXA65648 PGW65645:PGW65648 PQS65645:PQS65648 QAO65645:QAO65648 QKK65645:QKK65648 QUG65645:QUG65648 REC65645:REC65648 RNY65645:RNY65648 RXU65645:RXU65648 SHQ65645:SHQ65648 SRM65645:SRM65648 TBI65645:TBI65648 TLE65645:TLE65648 TVA65645:TVA65648 UEW65645:UEW65648 UOS65645:UOS65648 UYO65645:UYO65648 VIK65645:VIK65648 VSG65645:VSG65648 WCC65645:WCC65648 WLY65645:WLY65648 WVU65645:WVU65648 M131181:M131184 JI131181:JI131184 TE131181:TE131184 ADA131181:ADA131184 AMW131181:AMW131184 AWS131181:AWS131184 BGO131181:BGO131184 BQK131181:BQK131184 CAG131181:CAG131184 CKC131181:CKC131184 CTY131181:CTY131184 DDU131181:DDU131184 DNQ131181:DNQ131184 DXM131181:DXM131184 EHI131181:EHI131184 ERE131181:ERE131184 FBA131181:FBA131184 FKW131181:FKW131184 FUS131181:FUS131184 GEO131181:GEO131184 GOK131181:GOK131184 GYG131181:GYG131184 HIC131181:HIC131184 HRY131181:HRY131184 IBU131181:IBU131184 ILQ131181:ILQ131184 IVM131181:IVM131184 JFI131181:JFI131184 JPE131181:JPE131184 JZA131181:JZA131184 KIW131181:KIW131184 KSS131181:KSS131184 LCO131181:LCO131184 LMK131181:LMK131184 LWG131181:LWG131184 MGC131181:MGC131184 MPY131181:MPY131184 MZU131181:MZU131184 NJQ131181:NJQ131184 NTM131181:NTM131184 ODI131181:ODI131184 ONE131181:ONE131184 OXA131181:OXA131184 PGW131181:PGW131184 PQS131181:PQS131184 QAO131181:QAO131184 QKK131181:QKK131184 QUG131181:QUG131184 REC131181:REC131184 RNY131181:RNY131184 RXU131181:RXU131184 SHQ131181:SHQ131184 SRM131181:SRM131184 TBI131181:TBI131184 TLE131181:TLE131184 TVA131181:TVA131184 UEW131181:UEW131184 UOS131181:UOS131184 UYO131181:UYO131184 VIK131181:VIK131184 VSG131181:VSG131184 WCC131181:WCC131184 WLY131181:WLY131184 WVU131181:WVU131184 M196717:M196720 JI196717:JI196720 TE196717:TE196720 ADA196717:ADA196720 AMW196717:AMW196720 AWS196717:AWS196720 BGO196717:BGO196720 BQK196717:BQK196720 CAG196717:CAG196720 CKC196717:CKC196720 CTY196717:CTY196720 DDU196717:DDU196720 DNQ196717:DNQ196720 DXM196717:DXM196720 EHI196717:EHI196720 ERE196717:ERE196720 FBA196717:FBA196720 FKW196717:FKW196720 FUS196717:FUS196720 GEO196717:GEO196720 GOK196717:GOK196720 GYG196717:GYG196720 HIC196717:HIC196720 HRY196717:HRY196720 IBU196717:IBU196720 ILQ196717:ILQ196720 IVM196717:IVM196720 JFI196717:JFI196720 JPE196717:JPE196720 JZA196717:JZA196720 KIW196717:KIW196720 KSS196717:KSS196720 LCO196717:LCO196720 LMK196717:LMK196720 LWG196717:LWG196720 MGC196717:MGC196720 MPY196717:MPY196720 MZU196717:MZU196720 NJQ196717:NJQ196720 NTM196717:NTM196720 ODI196717:ODI196720 ONE196717:ONE196720 OXA196717:OXA196720 PGW196717:PGW196720 PQS196717:PQS196720 QAO196717:QAO196720 QKK196717:QKK196720 QUG196717:QUG196720 REC196717:REC196720 RNY196717:RNY196720 RXU196717:RXU196720 SHQ196717:SHQ196720 SRM196717:SRM196720 TBI196717:TBI196720 TLE196717:TLE196720 TVA196717:TVA196720 UEW196717:UEW196720 UOS196717:UOS196720 UYO196717:UYO196720 VIK196717:VIK196720 VSG196717:VSG196720 WCC196717:WCC196720 WLY196717:WLY196720 WVU196717:WVU196720 M262253:M262256 JI262253:JI262256 TE262253:TE262256 ADA262253:ADA262256 AMW262253:AMW262256 AWS262253:AWS262256 BGO262253:BGO262256 BQK262253:BQK262256 CAG262253:CAG262256 CKC262253:CKC262256 CTY262253:CTY262256 DDU262253:DDU262256 DNQ262253:DNQ262256 DXM262253:DXM262256 EHI262253:EHI262256 ERE262253:ERE262256 FBA262253:FBA262256 FKW262253:FKW262256 FUS262253:FUS262256 GEO262253:GEO262256 GOK262253:GOK262256 GYG262253:GYG262256 HIC262253:HIC262256 HRY262253:HRY262256 IBU262253:IBU262256 ILQ262253:ILQ262256 IVM262253:IVM262256 JFI262253:JFI262256 JPE262253:JPE262256 JZA262253:JZA262256 KIW262253:KIW262256 KSS262253:KSS262256 LCO262253:LCO262256 LMK262253:LMK262256 LWG262253:LWG262256 MGC262253:MGC262256 MPY262253:MPY262256 MZU262253:MZU262256 NJQ262253:NJQ262256 NTM262253:NTM262256 ODI262253:ODI262256 ONE262253:ONE262256 OXA262253:OXA262256 PGW262253:PGW262256 PQS262253:PQS262256 QAO262253:QAO262256 QKK262253:QKK262256 QUG262253:QUG262256 REC262253:REC262256 RNY262253:RNY262256 RXU262253:RXU262256 SHQ262253:SHQ262256 SRM262253:SRM262256 TBI262253:TBI262256 TLE262253:TLE262256 TVA262253:TVA262256 UEW262253:UEW262256 UOS262253:UOS262256 UYO262253:UYO262256 VIK262253:VIK262256 VSG262253:VSG262256 WCC262253:WCC262256 WLY262253:WLY262256 WVU262253:WVU262256 M327789:M327792 JI327789:JI327792 TE327789:TE327792 ADA327789:ADA327792 AMW327789:AMW327792 AWS327789:AWS327792 BGO327789:BGO327792 BQK327789:BQK327792 CAG327789:CAG327792 CKC327789:CKC327792 CTY327789:CTY327792 DDU327789:DDU327792 DNQ327789:DNQ327792 DXM327789:DXM327792 EHI327789:EHI327792 ERE327789:ERE327792 FBA327789:FBA327792 FKW327789:FKW327792 FUS327789:FUS327792 GEO327789:GEO327792 GOK327789:GOK327792 GYG327789:GYG327792 HIC327789:HIC327792 HRY327789:HRY327792 IBU327789:IBU327792 ILQ327789:ILQ327792 IVM327789:IVM327792 JFI327789:JFI327792 JPE327789:JPE327792 JZA327789:JZA327792 KIW327789:KIW327792 KSS327789:KSS327792 LCO327789:LCO327792 LMK327789:LMK327792 LWG327789:LWG327792 MGC327789:MGC327792 MPY327789:MPY327792 MZU327789:MZU327792 NJQ327789:NJQ327792 NTM327789:NTM327792 ODI327789:ODI327792 ONE327789:ONE327792 OXA327789:OXA327792 PGW327789:PGW327792 PQS327789:PQS327792 QAO327789:QAO327792 QKK327789:QKK327792 QUG327789:QUG327792 REC327789:REC327792 RNY327789:RNY327792 RXU327789:RXU327792 SHQ327789:SHQ327792 SRM327789:SRM327792 TBI327789:TBI327792 TLE327789:TLE327792 TVA327789:TVA327792 UEW327789:UEW327792 UOS327789:UOS327792 UYO327789:UYO327792 VIK327789:VIK327792 VSG327789:VSG327792 WCC327789:WCC327792 WLY327789:WLY327792 WVU327789:WVU327792 M393325:M393328 JI393325:JI393328 TE393325:TE393328 ADA393325:ADA393328 AMW393325:AMW393328 AWS393325:AWS393328 BGO393325:BGO393328 BQK393325:BQK393328 CAG393325:CAG393328 CKC393325:CKC393328 CTY393325:CTY393328 DDU393325:DDU393328 DNQ393325:DNQ393328 DXM393325:DXM393328 EHI393325:EHI393328 ERE393325:ERE393328 FBA393325:FBA393328 FKW393325:FKW393328 FUS393325:FUS393328 GEO393325:GEO393328 GOK393325:GOK393328 GYG393325:GYG393328 HIC393325:HIC393328 HRY393325:HRY393328 IBU393325:IBU393328 ILQ393325:ILQ393328 IVM393325:IVM393328 JFI393325:JFI393328 JPE393325:JPE393328 JZA393325:JZA393328 KIW393325:KIW393328 KSS393325:KSS393328 LCO393325:LCO393328 LMK393325:LMK393328 LWG393325:LWG393328 MGC393325:MGC393328 MPY393325:MPY393328 MZU393325:MZU393328 NJQ393325:NJQ393328 NTM393325:NTM393328 ODI393325:ODI393328 ONE393325:ONE393328 OXA393325:OXA393328 PGW393325:PGW393328 PQS393325:PQS393328 QAO393325:QAO393328 QKK393325:QKK393328 QUG393325:QUG393328 REC393325:REC393328 RNY393325:RNY393328 RXU393325:RXU393328 SHQ393325:SHQ393328 SRM393325:SRM393328 TBI393325:TBI393328 TLE393325:TLE393328 TVA393325:TVA393328 UEW393325:UEW393328 UOS393325:UOS393328 UYO393325:UYO393328 VIK393325:VIK393328 VSG393325:VSG393328 WCC393325:WCC393328 WLY393325:WLY393328 WVU393325:WVU393328 M458861:M458864 JI458861:JI458864 TE458861:TE458864 ADA458861:ADA458864 AMW458861:AMW458864 AWS458861:AWS458864 BGO458861:BGO458864 BQK458861:BQK458864 CAG458861:CAG458864 CKC458861:CKC458864 CTY458861:CTY458864 DDU458861:DDU458864 DNQ458861:DNQ458864 DXM458861:DXM458864 EHI458861:EHI458864 ERE458861:ERE458864 FBA458861:FBA458864 FKW458861:FKW458864 FUS458861:FUS458864 GEO458861:GEO458864 GOK458861:GOK458864 GYG458861:GYG458864 HIC458861:HIC458864 HRY458861:HRY458864 IBU458861:IBU458864 ILQ458861:ILQ458864 IVM458861:IVM458864 JFI458861:JFI458864 JPE458861:JPE458864 JZA458861:JZA458864 KIW458861:KIW458864 KSS458861:KSS458864 LCO458861:LCO458864 LMK458861:LMK458864 LWG458861:LWG458864 MGC458861:MGC458864 MPY458861:MPY458864 MZU458861:MZU458864 NJQ458861:NJQ458864 NTM458861:NTM458864 ODI458861:ODI458864 ONE458861:ONE458864 OXA458861:OXA458864 PGW458861:PGW458864 PQS458861:PQS458864 QAO458861:QAO458864 QKK458861:QKK458864 QUG458861:QUG458864 REC458861:REC458864 RNY458861:RNY458864 RXU458861:RXU458864 SHQ458861:SHQ458864 SRM458861:SRM458864 TBI458861:TBI458864 TLE458861:TLE458864 TVA458861:TVA458864 UEW458861:UEW458864 UOS458861:UOS458864 UYO458861:UYO458864 VIK458861:VIK458864 VSG458861:VSG458864 WCC458861:WCC458864 WLY458861:WLY458864 WVU458861:WVU458864 M524397:M524400 JI524397:JI524400 TE524397:TE524400 ADA524397:ADA524400 AMW524397:AMW524400 AWS524397:AWS524400 BGO524397:BGO524400 BQK524397:BQK524400 CAG524397:CAG524400 CKC524397:CKC524400 CTY524397:CTY524400 DDU524397:DDU524400 DNQ524397:DNQ524400 DXM524397:DXM524400 EHI524397:EHI524400 ERE524397:ERE524400 FBA524397:FBA524400 FKW524397:FKW524400 FUS524397:FUS524400 GEO524397:GEO524400 GOK524397:GOK524400 GYG524397:GYG524400 HIC524397:HIC524400 HRY524397:HRY524400 IBU524397:IBU524400 ILQ524397:ILQ524400 IVM524397:IVM524400 JFI524397:JFI524400 JPE524397:JPE524400 JZA524397:JZA524400 KIW524397:KIW524400 KSS524397:KSS524400 LCO524397:LCO524400 LMK524397:LMK524400 LWG524397:LWG524400 MGC524397:MGC524400 MPY524397:MPY524400 MZU524397:MZU524400 NJQ524397:NJQ524400 NTM524397:NTM524400 ODI524397:ODI524400 ONE524397:ONE524400 OXA524397:OXA524400 PGW524397:PGW524400 PQS524397:PQS524400 QAO524397:QAO524400 QKK524397:QKK524400 QUG524397:QUG524400 REC524397:REC524400 RNY524397:RNY524400 RXU524397:RXU524400 SHQ524397:SHQ524400 SRM524397:SRM524400 TBI524397:TBI524400 TLE524397:TLE524400 TVA524397:TVA524400 UEW524397:UEW524400 UOS524397:UOS524400 UYO524397:UYO524400 VIK524397:VIK524400 VSG524397:VSG524400 WCC524397:WCC524400 WLY524397:WLY524400 WVU524397:WVU524400 M589933:M589936 JI589933:JI589936 TE589933:TE589936 ADA589933:ADA589936 AMW589933:AMW589936 AWS589933:AWS589936 BGO589933:BGO589936 BQK589933:BQK589936 CAG589933:CAG589936 CKC589933:CKC589936 CTY589933:CTY589936 DDU589933:DDU589936 DNQ589933:DNQ589936 DXM589933:DXM589936 EHI589933:EHI589936 ERE589933:ERE589936 FBA589933:FBA589936 FKW589933:FKW589936 FUS589933:FUS589936 GEO589933:GEO589936 GOK589933:GOK589936 GYG589933:GYG589936 HIC589933:HIC589936 HRY589933:HRY589936 IBU589933:IBU589936 ILQ589933:ILQ589936 IVM589933:IVM589936 JFI589933:JFI589936 JPE589933:JPE589936 JZA589933:JZA589936 KIW589933:KIW589936 KSS589933:KSS589936 LCO589933:LCO589936 LMK589933:LMK589936 LWG589933:LWG589936 MGC589933:MGC589936 MPY589933:MPY589936 MZU589933:MZU589936 NJQ589933:NJQ589936 NTM589933:NTM589936 ODI589933:ODI589936 ONE589933:ONE589936 OXA589933:OXA589936 PGW589933:PGW589936 PQS589933:PQS589936 QAO589933:QAO589936 QKK589933:QKK589936 QUG589933:QUG589936 REC589933:REC589936 RNY589933:RNY589936 RXU589933:RXU589936 SHQ589933:SHQ589936 SRM589933:SRM589936 TBI589933:TBI589936 TLE589933:TLE589936 TVA589933:TVA589936 UEW589933:UEW589936 UOS589933:UOS589936 UYO589933:UYO589936 VIK589933:VIK589936 VSG589933:VSG589936 WCC589933:WCC589936 WLY589933:WLY589936 WVU589933:WVU589936 M655469:M655472 JI655469:JI655472 TE655469:TE655472 ADA655469:ADA655472 AMW655469:AMW655472 AWS655469:AWS655472 BGO655469:BGO655472 BQK655469:BQK655472 CAG655469:CAG655472 CKC655469:CKC655472 CTY655469:CTY655472 DDU655469:DDU655472 DNQ655469:DNQ655472 DXM655469:DXM655472 EHI655469:EHI655472 ERE655469:ERE655472 FBA655469:FBA655472 FKW655469:FKW655472 FUS655469:FUS655472 GEO655469:GEO655472 GOK655469:GOK655472 GYG655469:GYG655472 HIC655469:HIC655472 HRY655469:HRY655472 IBU655469:IBU655472 ILQ655469:ILQ655472 IVM655469:IVM655472 JFI655469:JFI655472 JPE655469:JPE655472 JZA655469:JZA655472 KIW655469:KIW655472 KSS655469:KSS655472 LCO655469:LCO655472 LMK655469:LMK655472 LWG655469:LWG655472 MGC655469:MGC655472 MPY655469:MPY655472 MZU655469:MZU655472 NJQ655469:NJQ655472 NTM655469:NTM655472 ODI655469:ODI655472 ONE655469:ONE655472 OXA655469:OXA655472 PGW655469:PGW655472 PQS655469:PQS655472 QAO655469:QAO655472 QKK655469:QKK655472 QUG655469:QUG655472 REC655469:REC655472 RNY655469:RNY655472 RXU655469:RXU655472 SHQ655469:SHQ655472 SRM655469:SRM655472 TBI655469:TBI655472 TLE655469:TLE655472 TVA655469:TVA655472 UEW655469:UEW655472 UOS655469:UOS655472 UYO655469:UYO655472 VIK655469:VIK655472 VSG655469:VSG655472 WCC655469:WCC655472 WLY655469:WLY655472 WVU655469:WVU655472 M721005:M721008 JI721005:JI721008 TE721005:TE721008 ADA721005:ADA721008 AMW721005:AMW721008 AWS721005:AWS721008 BGO721005:BGO721008 BQK721005:BQK721008 CAG721005:CAG721008 CKC721005:CKC721008 CTY721005:CTY721008 DDU721005:DDU721008 DNQ721005:DNQ721008 DXM721005:DXM721008 EHI721005:EHI721008 ERE721005:ERE721008 FBA721005:FBA721008 FKW721005:FKW721008 FUS721005:FUS721008 GEO721005:GEO721008 GOK721005:GOK721008 GYG721005:GYG721008 HIC721005:HIC721008 HRY721005:HRY721008 IBU721005:IBU721008 ILQ721005:ILQ721008 IVM721005:IVM721008 JFI721005:JFI721008 JPE721005:JPE721008 JZA721005:JZA721008 KIW721005:KIW721008 KSS721005:KSS721008 LCO721005:LCO721008 LMK721005:LMK721008 LWG721005:LWG721008 MGC721005:MGC721008 MPY721005:MPY721008 MZU721005:MZU721008 NJQ721005:NJQ721008 NTM721005:NTM721008 ODI721005:ODI721008 ONE721005:ONE721008 OXA721005:OXA721008 PGW721005:PGW721008 PQS721005:PQS721008 QAO721005:QAO721008 QKK721005:QKK721008 QUG721005:QUG721008 REC721005:REC721008 RNY721005:RNY721008 RXU721005:RXU721008 SHQ721005:SHQ721008 SRM721005:SRM721008 TBI721005:TBI721008 TLE721005:TLE721008 TVA721005:TVA721008 UEW721005:UEW721008 UOS721005:UOS721008 UYO721005:UYO721008 VIK721005:VIK721008 VSG721005:VSG721008 WCC721005:WCC721008 WLY721005:WLY721008 WVU721005:WVU721008 M786541:M786544 JI786541:JI786544 TE786541:TE786544 ADA786541:ADA786544 AMW786541:AMW786544 AWS786541:AWS786544 BGO786541:BGO786544 BQK786541:BQK786544 CAG786541:CAG786544 CKC786541:CKC786544 CTY786541:CTY786544 DDU786541:DDU786544 DNQ786541:DNQ786544 DXM786541:DXM786544 EHI786541:EHI786544 ERE786541:ERE786544 FBA786541:FBA786544 FKW786541:FKW786544 FUS786541:FUS786544 GEO786541:GEO786544 GOK786541:GOK786544 GYG786541:GYG786544 HIC786541:HIC786544 HRY786541:HRY786544 IBU786541:IBU786544 ILQ786541:ILQ786544 IVM786541:IVM786544 JFI786541:JFI786544 JPE786541:JPE786544 JZA786541:JZA786544 KIW786541:KIW786544 KSS786541:KSS786544 LCO786541:LCO786544 LMK786541:LMK786544 LWG786541:LWG786544 MGC786541:MGC786544 MPY786541:MPY786544 MZU786541:MZU786544 NJQ786541:NJQ786544 NTM786541:NTM786544 ODI786541:ODI786544 ONE786541:ONE786544 OXA786541:OXA786544 PGW786541:PGW786544 PQS786541:PQS786544 QAO786541:QAO786544 QKK786541:QKK786544 QUG786541:QUG786544 REC786541:REC786544 RNY786541:RNY786544 RXU786541:RXU786544 SHQ786541:SHQ786544 SRM786541:SRM786544 TBI786541:TBI786544 TLE786541:TLE786544 TVA786541:TVA786544 UEW786541:UEW786544 UOS786541:UOS786544 UYO786541:UYO786544 VIK786541:VIK786544 VSG786541:VSG786544 WCC786541:WCC786544 WLY786541:WLY786544 WVU786541:WVU786544 M852077:M852080 JI852077:JI852080 TE852077:TE852080 ADA852077:ADA852080 AMW852077:AMW852080 AWS852077:AWS852080 BGO852077:BGO852080 BQK852077:BQK852080 CAG852077:CAG852080 CKC852077:CKC852080 CTY852077:CTY852080 DDU852077:DDU852080 DNQ852077:DNQ852080 DXM852077:DXM852080 EHI852077:EHI852080 ERE852077:ERE852080 FBA852077:FBA852080 FKW852077:FKW852080 FUS852077:FUS852080 GEO852077:GEO852080 GOK852077:GOK852080 GYG852077:GYG852080 HIC852077:HIC852080 HRY852077:HRY852080 IBU852077:IBU852080 ILQ852077:ILQ852080 IVM852077:IVM852080 JFI852077:JFI852080 JPE852077:JPE852080 JZA852077:JZA852080 KIW852077:KIW852080 KSS852077:KSS852080 LCO852077:LCO852080 LMK852077:LMK852080 LWG852077:LWG852080 MGC852077:MGC852080 MPY852077:MPY852080 MZU852077:MZU852080 NJQ852077:NJQ852080 NTM852077:NTM852080 ODI852077:ODI852080 ONE852077:ONE852080 OXA852077:OXA852080 PGW852077:PGW852080 PQS852077:PQS852080 QAO852077:QAO852080 QKK852077:QKK852080 QUG852077:QUG852080 REC852077:REC852080 RNY852077:RNY852080 RXU852077:RXU852080 SHQ852077:SHQ852080 SRM852077:SRM852080 TBI852077:TBI852080 TLE852077:TLE852080 TVA852077:TVA852080 UEW852077:UEW852080 UOS852077:UOS852080 UYO852077:UYO852080 VIK852077:VIK852080 VSG852077:VSG852080 WCC852077:WCC852080 WLY852077:WLY852080 WVU852077:WVU852080 M917613:M917616 JI917613:JI917616 TE917613:TE917616 ADA917613:ADA917616 AMW917613:AMW917616 AWS917613:AWS917616 BGO917613:BGO917616 BQK917613:BQK917616 CAG917613:CAG917616 CKC917613:CKC917616 CTY917613:CTY917616 DDU917613:DDU917616 DNQ917613:DNQ917616 DXM917613:DXM917616 EHI917613:EHI917616 ERE917613:ERE917616 FBA917613:FBA917616 FKW917613:FKW917616 FUS917613:FUS917616 GEO917613:GEO917616 GOK917613:GOK917616 GYG917613:GYG917616 HIC917613:HIC917616 HRY917613:HRY917616 IBU917613:IBU917616 ILQ917613:ILQ917616 IVM917613:IVM917616 JFI917613:JFI917616 JPE917613:JPE917616 JZA917613:JZA917616 KIW917613:KIW917616 KSS917613:KSS917616 LCO917613:LCO917616 LMK917613:LMK917616 LWG917613:LWG917616 MGC917613:MGC917616 MPY917613:MPY917616 MZU917613:MZU917616 NJQ917613:NJQ917616 NTM917613:NTM917616 ODI917613:ODI917616 ONE917613:ONE917616 OXA917613:OXA917616 PGW917613:PGW917616 PQS917613:PQS917616 QAO917613:QAO917616 QKK917613:QKK917616 QUG917613:QUG917616 REC917613:REC917616 RNY917613:RNY917616 RXU917613:RXU917616 SHQ917613:SHQ917616 SRM917613:SRM917616 TBI917613:TBI917616 TLE917613:TLE917616 TVA917613:TVA917616 UEW917613:UEW917616 UOS917613:UOS917616 UYO917613:UYO917616 VIK917613:VIK917616 VSG917613:VSG917616 WCC917613:WCC917616 WLY917613:WLY917616 WVU917613:WVU917616 M983149:M983152 JI983149:JI983152 TE983149:TE983152 ADA983149:ADA983152 AMW983149:AMW983152 AWS983149:AWS983152 BGO983149:BGO983152 BQK983149:BQK983152 CAG983149:CAG983152 CKC983149:CKC983152 CTY983149:CTY983152 DDU983149:DDU983152 DNQ983149:DNQ983152 DXM983149:DXM983152 EHI983149:EHI983152 ERE983149:ERE983152 FBA983149:FBA983152 FKW983149:FKW983152 FUS983149:FUS983152 GEO983149:GEO983152 GOK983149:GOK983152 GYG983149:GYG983152 HIC983149:HIC983152 HRY983149:HRY983152 IBU983149:IBU983152 ILQ983149:ILQ983152 IVM983149:IVM983152 JFI983149:JFI983152 JPE983149:JPE983152 JZA983149:JZA983152 KIW983149:KIW983152 KSS983149:KSS983152 LCO983149:LCO983152 LMK983149:LMK983152 LWG983149:LWG983152 MGC983149:MGC983152 MPY983149:MPY983152 MZU983149:MZU983152 NJQ983149:NJQ983152 NTM983149:NTM983152 ODI983149:ODI983152 ONE983149:ONE983152 OXA983149:OXA983152 PGW983149:PGW983152 PQS983149:PQS983152 QAO983149:QAO983152 QKK983149:QKK983152 QUG983149:QUG983152 REC983149:REC983152 RNY983149:RNY983152 RXU983149:RXU983152 SHQ983149:SHQ983152 SRM983149:SRM983152 TBI983149:TBI983152 TLE983149:TLE983152 TVA983149:TVA983152 UEW983149:UEW983152 UOS983149:UOS983152 UYO983149:UYO983152 VIK983149:VIK983152 VSG983149:VSG983152 WCC983149:WCC983152 WLY983149:WLY983152 WVU983149:WVU983152 M11:M41 JI11:JI41 TE11:TE41 ADA11:ADA41 AMW11:AMW41 AWS11:AWS41 BGO11:BGO41 BQK11:BQK41 CAG11:CAG41 CKC11:CKC41 CTY11:CTY41 DDU11:DDU41 DNQ11:DNQ41 DXM11:DXM41 EHI11:EHI41 ERE11:ERE41 FBA11:FBA41 FKW11:FKW41 FUS11:FUS41 GEO11:GEO41 GOK11:GOK41 GYG11:GYG41 HIC11:HIC41 HRY11:HRY41 IBU11:IBU41 ILQ11:ILQ41 IVM11:IVM41 JFI11:JFI41 JPE11:JPE41 JZA11:JZA41 KIW11:KIW41 KSS11:KSS41 LCO11:LCO41 LMK11:LMK41 LWG11:LWG41 MGC11:MGC41 MPY11:MPY41 MZU11:MZU41 NJQ11:NJQ41 NTM11:NTM41 ODI11:ODI41 ONE11:ONE41 OXA11:OXA41 PGW11:PGW41 PQS11:PQS41 QAO11:QAO41 QKK11:QKK41 QUG11:QUG41 REC11:REC41 RNY11:RNY41 RXU11:RXU41 SHQ11:SHQ41 SRM11:SRM41 TBI11:TBI41 TLE11:TLE41 TVA11:TVA41 UEW11:UEW41 UOS11:UOS41 UYO11:UYO41 VIK11:VIK41 VSG11:VSG41 WCC11:WCC41 WLY11:WLY41 WVU11:WVU41 M65547:M65577 JI65547:JI65577 TE65547:TE65577 ADA65547:ADA65577 AMW65547:AMW65577 AWS65547:AWS65577 BGO65547:BGO65577 BQK65547:BQK65577 CAG65547:CAG65577 CKC65547:CKC65577 CTY65547:CTY65577 DDU65547:DDU65577 DNQ65547:DNQ65577 DXM65547:DXM65577 EHI65547:EHI65577 ERE65547:ERE65577 FBA65547:FBA65577 FKW65547:FKW65577 FUS65547:FUS65577 GEO65547:GEO65577 GOK65547:GOK65577 GYG65547:GYG65577 HIC65547:HIC65577 HRY65547:HRY65577 IBU65547:IBU65577 ILQ65547:ILQ65577 IVM65547:IVM65577 JFI65547:JFI65577 JPE65547:JPE65577 JZA65547:JZA65577 KIW65547:KIW65577 KSS65547:KSS65577 LCO65547:LCO65577 LMK65547:LMK65577 LWG65547:LWG65577 MGC65547:MGC65577 MPY65547:MPY65577 MZU65547:MZU65577 NJQ65547:NJQ65577 NTM65547:NTM65577 ODI65547:ODI65577 ONE65547:ONE65577 OXA65547:OXA65577 PGW65547:PGW65577 PQS65547:PQS65577 QAO65547:QAO65577 QKK65547:QKK65577 QUG65547:QUG65577 REC65547:REC65577 RNY65547:RNY65577 RXU65547:RXU65577 SHQ65547:SHQ65577 SRM65547:SRM65577 TBI65547:TBI65577 TLE65547:TLE65577 TVA65547:TVA65577 UEW65547:UEW65577 UOS65547:UOS65577 UYO65547:UYO65577 VIK65547:VIK65577 VSG65547:VSG65577 WCC65547:WCC65577 WLY65547:WLY65577 WVU65547:WVU65577 M131083:M131113 JI131083:JI131113 TE131083:TE131113 ADA131083:ADA131113 AMW131083:AMW131113 AWS131083:AWS131113 BGO131083:BGO131113 BQK131083:BQK131113 CAG131083:CAG131113 CKC131083:CKC131113 CTY131083:CTY131113 DDU131083:DDU131113 DNQ131083:DNQ131113 DXM131083:DXM131113 EHI131083:EHI131113 ERE131083:ERE131113 FBA131083:FBA131113 FKW131083:FKW131113 FUS131083:FUS131113 GEO131083:GEO131113 GOK131083:GOK131113 GYG131083:GYG131113 HIC131083:HIC131113 HRY131083:HRY131113 IBU131083:IBU131113 ILQ131083:ILQ131113 IVM131083:IVM131113 JFI131083:JFI131113 JPE131083:JPE131113 JZA131083:JZA131113 KIW131083:KIW131113 KSS131083:KSS131113 LCO131083:LCO131113 LMK131083:LMK131113 LWG131083:LWG131113 MGC131083:MGC131113 MPY131083:MPY131113 MZU131083:MZU131113 NJQ131083:NJQ131113 NTM131083:NTM131113 ODI131083:ODI131113 ONE131083:ONE131113 OXA131083:OXA131113 PGW131083:PGW131113 PQS131083:PQS131113 QAO131083:QAO131113 QKK131083:QKK131113 QUG131083:QUG131113 REC131083:REC131113 RNY131083:RNY131113 RXU131083:RXU131113 SHQ131083:SHQ131113 SRM131083:SRM131113 TBI131083:TBI131113 TLE131083:TLE131113 TVA131083:TVA131113 UEW131083:UEW131113 UOS131083:UOS131113 UYO131083:UYO131113 VIK131083:VIK131113 VSG131083:VSG131113 WCC131083:WCC131113 WLY131083:WLY131113 WVU131083:WVU131113 M196619:M196649 JI196619:JI196649 TE196619:TE196649 ADA196619:ADA196649 AMW196619:AMW196649 AWS196619:AWS196649 BGO196619:BGO196649 BQK196619:BQK196649 CAG196619:CAG196649 CKC196619:CKC196649 CTY196619:CTY196649 DDU196619:DDU196649 DNQ196619:DNQ196649 DXM196619:DXM196649 EHI196619:EHI196649 ERE196619:ERE196649 FBA196619:FBA196649 FKW196619:FKW196649 FUS196619:FUS196649 GEO196619:GEO196649 GOK196619:GOK196649 GYG196619:GYG196649 HIC196619:HIC196649 HRY196619:HRY196649 IBU196619:IBU196649 ILQ196619:ILQ196649 IVM196619:IVM196649 JFI196619:JFI196649 JPE196619:JPE196649 JZA196619:JZA196649 KIW196619:KIW196649 KSS196619:KSS196649 LCO196619:LCO196649 LMK196619:LMK196649 LWG196619:LWG196649 MGC196619:MGC196649 MPY196619:MPY196649 MZU196619:MZU196649 NJQ196619:NJQ196649 NTM196619:NTM196649 ODI196619:ODI196649 ONE196619:ONE196649 OXA196619:OXA196649 PGW196619:PGW196649 PQS196619:PQS196649 QAO196619:QAO196649 QKK196619:QKK196649 QUG196619:QUG196649 REC196619:REC196649 RNY196619:RNY196649 RXU196619:RXU196649 SHQ196619:SHQ196649 SRM196619:SRM196649 TBI196619:TBI196649 TLE196619:TLE196649 TVA196619:TVA196649 UEW196619:UEW196649 UOS196619:UOS196649 UYO196619:UYO196649 VIK196619:VIK196649 VSG196619:VSG196649 WCC196619:WCC196649 WLY196619:WLY196649 WVU196619:WVU196649 M262155:M262185 JI262155:JI262185 TE262155:TE262185 ADA262155:ADA262185 AMW262155:AMW262185 AWS262155:AWS262185 BGO262155:BGO262185 BQK262155:BQK262185 CAG262155:CAG262185 CKC262155:CKC262185 CTY262155:CTY262185 DDU262155:DDU262185 DNQ262155:DNQ262185 DXM262155:DXM262185 EHI262155:EHI262185 ERE262155:ERE262185 FBA262155:FBA262185 FKW262155:FKW262185 FUS262155:FUS262185 GEO262155:GEO262185 GOK262155:GOK262185 GYG262155:GYG262185 HIC262155:HIC262185 HRY262155:HRY262185 IBU262155:IBU262185 ILQ262155:ILQ262185 IVM262155:IVM262185 JFI262155:JFI262185 JPE262155:JPE262185 JZA262155:JZA262185 KIW262155:KIW262185 KSS262155:KSS262185 LCO262155:LCO262185 LMK262155:LMK262185 LWG262155:LWG262185 MGC262155:MGC262185 MPY262155:MPY262185 MZU262155:MZU262185 NJQ262155:NJQ262185 NTM262155:NTM262185 ODI262155:ODI262185 ONE262155:ONE262185 OXA262155:OXA262185 PGW262155:PGW262185 PQS262155:PQS262185 QAO262155:QAO262185 QKK262155:QKK262185 QUG262155:QUG262185 REC262155:REC262185 RNY262155:RNY262185 RXU262155:RXU262185 SHQ262155:SHQ262185 SRM262155:SRM262185 TBI262155:TBI262185 TLE262155:TLE262185 TVA262155:TVA262185 UEW262155:UEW262185 UOS262155:UOS262185 UYO262155:UYO262185 VIK262155:VIK262185 VSG262155:VSG262185 WCC262155:WCC262185 WLY262155:WLY262185 WVU262155:WVU262185 M327691:M327721 JI327691:JI327721 TE327691:TE327721 ADA327691:ADA327721 AMW327691:AMW327721 AWS327691:AWS327721 BGO327691:BGO327721 BQK327691:BQK327721 CAG327691:CAG327721 CKC327691:CKC327721 CTY327691:CTY327721 DDU327691:DDU327721 DNQ327691:DNQ327721 DXM327691:DXM327721 EHI327691:EHI327721 ERE327691:ERE327721 FBA327691:FBA327721 FKW327691:FKW327721 FUS327691:FUS327721 GEO327691:GEO327721 GOK327691:GOK327721 GYG327691:GYG327721 HIC327691:HIC327721 HRY327691:HRY327721 IBU327691:IBU327721 ILQ327691:ILQ327721 IVM327691:IVM327721 JFI327691:JFI327721 JPE327691:JPE327721 JZA327691:JZA327721 KIW327691:KIW327721 KSS327691:KSS327721 LCO327691:LCO327721 LMK327691:LMK327721 LWG327691:LWG327721 MGC327691:MGC327721 MPY327691:MPY327721 MZU327691:MZU327721 NJQ327691:NJQ327721 NTM327691:NTM327721 ODI327691:ODI327721 ONE327691:ONE327721 OXA327691:OXA327721 PGW327691:PGW327721 PQS327691:PQS327721 QAO327691:QAO327721 QKK327691:QKK327721 QUG327691:QUG327721 REC327691:REC327721 RNY327691:RNY327721 RXU327691:RXU327721 SHQ327691:SHQ327721 SRM327691:SRM327721 TBI327691:TBI327721 TLE327691:TLE327721 TVA327691:TVA327721 UEW327691:UEW327721 UOS327691:UOS327721 UYO327691:UYO327721 VIK327691:VIK327721 VSG327691:VSG327721 WCC327691:WCC327721 WLY327691:WLY327721 WVU327691:WVU327721 M393227:M393257 JI393227:JI393257 TE393227:TE393257 ADA393227:ADA393257 AMW393227:AMW393257 AWS393227:AWS393257 BGO393227:BGO393257 BQK393227:BQK393257 CAG393227:CAG393257 CKC393227:CKC393257 CTY393227:CTY393257 DDU393227:DDU393257 DNQ393227:DNQ393257 DXM393227:DXM393257 EHI393227:EHI393257 ERE393227:ERE393257 FBA393227:FBA393257 FKW393227:FKW393257 FUS393227:FUS393257 GEO393227:GEO393257 GOK393227:GOK393257 GYG393227:GYG393257 HIC393227:HIC393257 HRY393227:HRY393257 IBU393227:IBU393257 ILQ393227:ILQ393257 IVM393227:IVM393257 JFI393227:JFI393257 JPE393227:JPE393257 JZA393227:JZA393257 KIW393227:KIW393257 KSS393227:KSS393257 LCO393227:LCO393257 LMK393227:LMK393257 LWG393227:LWG393257 MGC393227:MGC393257 MPY393227:MPY393257 MZU393227:MZU393257 NJQ393227:NJQ393257 NTM393227:NTM393257 ODI393227:ODI393257 ONE393227:ONE393257 OXA393227:OXA393257 PGW393227:PGW393257 PQS393227:PQS393257 QAO393227:QAO393257 QKK393227:QKK393257 QUG393227:QUG393257 REC393227:REC393257 RNY393227:RNY393257 RXU393227:RXU393257 SHQ393227:SHQ393257 SRM393227:SRM393257 TBI393227:TBI393257 TLE393227:TLE393257 TVA393227:TVA393257 UEW393227:UEW393257 UOS393227:UOS393257 UYO393227:UYO393257 VIK393227:VIK393257 VSG393227:VSG393257 WCC393227:WCC393257 WLY393227:WLY393257 WVU393227:WVU393257 M458763:M458793 JI458763:JI458793 TE458763:TE458793 ADA458763:ADA458793 AMW458763:AMW458793 AWS458763:AWS458793 BGO458763:BGO458793 BQK458763:BQK458793 CAG458763:CAG458793 CKC458763:CKC458793 CTY458763:CTY458793 DDU458763:DDU458793 DNQ458763:DNQ458793 DXM458763:DXM458793 EHI458763:EHI458793 ERE458763:ERE458793 FBA458763:FBA458793 FKW458763:FKW458793 FUS458763:FUS458793 GEO458763:GEO458793 GOK458763:GOK458793 GYG458763:GYG458793 HIC458763:HIC458793 HRY458763:HRY458793 IBU458763:IBU458793 ILQ458763:ILQ458793 IVM458763:IVM458793 JFI458763:JFI458793 JPE458763:JPE458793 JZA458763:JZA458793 KIW458763:KIW458793 KSS458763:KSS458793 LCO458763:LCO458793 LMK458763:LMK458793 LWG458763:LWG458793 MGC458763:MGC458793 MPY458763:MPY458793 MZU458763:MZU458793 NJQ458763:NJQ458793 NTM458763:NTM458793 ODI458763:ODI458793 ONE458763:ONE458793 OXA458763:OXA458793 PGW458763:PGW458793 PQS458763:PQS458793 QAO458763:QAO458793 QKK458763:QKK458793 QUG458763:QUG458793 REC458763:REC458793 RNY458763:RNY458793 RXU458763:RXU458793 SHQ458763:SHQ458793 SRM458763:SRM458793 TBI458763:TBI458793 TLE458763:TLE458793 TVA458763:TVA458793 UEW458763:UEW458793 UOS458763:UOS458793 UYO458763:UYO458793 VIK458763:VIK458793 VSG458763:VSG458793 WCC458763:WCC458793 WLY458763:WLY458793 WVU458763:WVU458793 M524299:M524329 JI524299:JI524329 TE524299:TE524329 ADA524299:ADA524329 AMW524299:AMW524329 AWS524299:AWS524329 BGO524299:BGO524329 BQK524299:BQK524329 CAG524299:CAG524329 CKC524299:CKC524329 CTY524299:CTY524329 DDU524299:DDU524329 DNQ524299:DNQ524329 DXM524299:DXM524329 EHI524299:EHI524329 ERE524299:ERE524329 FBA524299:FBA524329 FKW524299:FKW524329 FUS524299:FUS524329 GEO524299:GEO524329 GOK524299:GOK524329 GYG524299:GYG524329 HIC524299:HIC524329 HRY524299:HRY524329 IBU524299:IBU524329 ILQ524299:ILQ524329 IVM524299:IVM524329 JFI524299:JFI524329 JPE524299:JPE524329 JZA524299:JZA524329 KIW524299:KIW524329 KSS524299:KSS524329 LCO524299:LCO524329 LMK524299:LMK524329 LWG524299:LWG524329 MGC524299:MGC524329 MPY524299:MPY524329 MZU524299:MZU524329 NJQ524299:NJQ524329 NTM524299:NTM524329 ODI524299:ODI524329 ONE524299:ONE524329 OXA524299:OXA524329 PGW524299:PGW524329 PQS524299:PQS524329 QAO524299:QAO524329 QKK524299:QKK524329 QUG524299:QUG524329 REC524299:REC524329 RNY524299:RNY524329 RXU524299:RXU524329 SHQ524299:SHQ524329 SRM524299:SRM524329 TBI524299:TBI524329 TLE524299:TLE524329 TVA524299:TVA524329 UEW524299:UEW524329 UOS524299:UOS524329 UYO524299:UYO524329 VIK524299:VIK524329 VSG524299:VSG524329 WCC524299:WCC524329 WLY524299:WLY524329 WVU524299:WVU524329 M589835:M589865 JI589835:JI589865 TE589835:TE589865 ADA589835:ADA589865 AMW589835:AMW589865 AWS589835:AWS589865 BGO589835:BGO589865 BQK589835:BQK589865 CAG589835:CAG589865 CKC589835:CKC589865 CTY589835:CTY589865 DDU589835:DDU589865 DNQ589835:DNQ589865 DXM589835:DXM589865 EHI589835:EHI589865 ERE589835:ERE589865 FBA589835:FBA589865 FKW589835:FKW589865 FUS589835:FUS589865 GEO589835:GEO589865 GOK589835:GOK589865 GYG589835:GYG589865 HIC589835:HIC589865 HRY589835:HRY589865 IBU589835:IBU589865 ILQ589835:ILQ589865 IVM589835:IVM589865 JFI589835:JFI589865 JPE589835:JPE589865 JZA589835:JZA589865 KIW589835:KIW589865 KSS589835:KSS589865 LCO589835:LCO589865 LMK589835:LMK589865 LWG589835:LWG589865 MGC589835:MGC589865 MPY589835:MPY589865 MZU589835:MZU589865 NJQ589835:NJQ589865 NTM589835:NTM589865 ODI589835:ODI589865 ONE589835:ONE589865 OXA589835:OXA589865 PGW589835:PGW589865 PQS589835:PQS589865 QAO589835:QAO589865 QKK589835:QKK589865 QUG589835:QUG589865 REC589835:REC589865 RNY589835:RNY589865 RXU589835:RXU589865 SHQ589835:SHQ589865 SRM589835:SRM589865 TBI589835:TBI589865 TLE589835:TLE589865 TVA589835:TVA589865 UEW589835:UEW589865 UOS589835:UOS589865 UYO589835:UYO589865 VIK589835:VIK589865 VSG589835:VSG589865 WCC589835:WCC589865 WLY589835:WLY589865 WVU589835:WVU589865 M655371:M655401 JI655371:JI655401 TE655371:TE655401 ADA655371:ADA655401 AMW655371:AMW655401 AWS655371:AWS655401 BGO655371:BGO655401 BQK655371:BQK655401 CAG655371:CAG655401 CKC655371:CKC655401 CTY655371:CTY655401 DDU655371:DDU655401 DNQ655371:DNQ655401 DXM655371:DXM655401 EHI655371:EHI655401 ERE655371:ERE655401 FBA655371:FBA655401 FKW655371:FKW655401 FUS655371:FUS655401 GEO655371:GEO655401 GOK655371:GOK655401 GYG655371:GYG655401 HIC655371:HIC655401 HRY655371:HRY655401 IBU655371:IBU655401 ILQ655371:ILQ655401 IVM655371:IVM655401 JFI655371:JFI655401 JPE655371:JPE655401 JZA655371:JZA655401 KIW655371:KIW655401 KSS655371:KSS655401 LCO655371:LCO655401 LMK655371:LMK655401 LWG655371:LWG655401 MGC655371:MGC655401 MPY655371:MPY655401 MZU655371:MZU655401 NJQ655371:NJQ655401 NTM655371:NTM655401 ODI655371:ODI655401 ONE655371:ONE655401 OXA655371:OXA655401 PGW655371:PGW655401 PQS655371:PQS655401 QAO655371:QAO655401 QKK655371:QKK655401 QUG655371:QUG655401 REC655371:REC655401 RNY655371:RNY655401 RXU655371:RXU655401 SHQ655371:SHQ655401 SRM655371:SRM655401 TBI655371:TBI655401 TLE655371:TLE655401 TVA655371:TVA655401 UEW655371:UEW655401 UOS655371:UOS655401 UYO655371:UYO655401 VIK655371:VIK655401 VSG655371:VSG655401 WCC655371:WCC655401 WLY655371:WLY655401 WVU655371:WVU655401 M720907:M720937 JI720907:JI720937 TE720907:TE720937 ADA720907:ADA720937 AMW720907:AMW720937 AWS720907:AWS720937 BGO720907:BGO720937 BQK720907:BQK720937 CAG720907:CAG720937 CKC720907:CKC720937 CTY720907:CTY720937 DDU720907:DDU720937 DNQ720907:DNQ720937 DXM720907:DXM720937 EHI720907:EHI720937 ERE720907:ERE720937 FBA720907:FBA720937 FKW720907:FKW720937 FUS720907:FUS720937 GEO720907:GEO720937 GOK720907:GOK720937 GYG720907:GYG720937 HIC720907:HIC720937 HRY720907:HRY720937 IBU720907:IBU720937 ILQ720907:ILQ720937 IVM720907:IVM720937 JFI720907:JFI720937 JPE720907:JPE720937 JZA720907:JZA720937 KIW720907:KIW720937 KSS720907:KSS720937 LCO720907:LCO720937 LMK720907:LMK720937 LWG720907:LWG720937 MGC720907:MGC720937 MPY720907:MPY720937 MZU720907:MZU720937 NJQ720907:NJQ720937 NTM720907:NTM720937 ODI720907:ODI720937 ONE720907:ONE720937 OXA720907:OXA720937 PGW720907:PGW720937 PQS720907:PQS720937 QAO720907:QAO720937 QKK720907:QKK720937 QUG720907:QUG720937 REC720907:REC720937 RNY720907:RNY720937 RXU720907:RXU720937 SHQ720907:SHQ720937 SRM720907:SRM720937 TBI720907:TBI720937 TLE720907:TLE720937 TVA720907:TVA720937 UEW720907:UEW720937 UOS720907:UOS720937 UYO720907:UYO720937 VIK720907:VIK720937 VSG720907:VSG720937 WCC720907:WCC720937 WLY720907:WLY720937 WVU720907:WVU720937 M786443:M786473 JI786443:JI786473 TE786443:TE786473 ADA786443:ADA786473 AMW786443:AMW786473 AWS786443:AWS786473 BGO786443:BGO786473 BQK786443:BQK786473 CAG786443:CAG786473 CKC786443:CKC786473 CTY786443:CTY786473 DDU786443:DDU786473 DNQ786443:DNQ786473 DXM786443:DXM786473 EHI786443:EHI786473 ERE786443:ERE786473 FBA786443:FBA786473 FKW786443:FKW786473 FUS786443:FUS786473 GEO786443:GEO786473 GOK786443:GOK786473 GYG786443:GYG786473 HIC786443:HIC786473 HRY786443:HRY786473 IBU786443:IBU786473 ILQ786443:ILQ786473 IVM786443:IVM786473 JFI786443:JFI786473 JPE786443:JPE786473 JZA786443:JZA786473 KIW786443:KIW786473 KSS786443:KSS786473 LCO786443:LCO786473 LMK786443:LMK786473 LWG786443:LWG786473 MGC786443:MGC786473 MPY786443:MPY786473 MZU786443:MZU786473 NJQ786443:NJQ786473 NTM786443:NTM786473 ODI786443:ODI786473 ONE786443:ONE786473 OXA786443:OXA786473 PGW786443:PGW786473 PQS786443:PQS786473 QAO786443:QAO786473 QKK786443:QKK786473 QUG786443:QUG786473 REC786443:REC786473 RNY786443:RNY786473 RXU786443:RXU786473 SHQ786443:SHQ786473 SRM786443:SRM786473 TBI786443:TBI786473 TLE786443:TLE786473 TVA786443:TVA786473 UEW786443:UEW786473 UOS786443:UOS786473 UYO786443:UYO786473 VIK786443:VIK786473 VSG786443:VSG786473 WCC786443:WCC786473 WLY786443:WLY786473 WVU786443:WVU786473 M851979:M852009 JI851979:JI852009 TE851979:TE852009 ADA851979:ADA852009 AMW851979:AMW852009 AWS851979:AWS852009 BGO851979:BGO852009 BQK851979:BQK852009 CAG851979:CAG852009 CKC851979:CKC852009 CTY851979:CTY852009 DDU851979:DDU852009 DNQ851979:DNQ852009 DXM851979:DXM852009 EHI851979:EHI852009 ERE851979:ERE852009 FBA851979:FBA852009 FKW851979:FKW852009 FUS851979:FUS852009 GEO851979:GEO852009 GOK851979:GOK852009 GYG851979:GYG852009 HIC851979:HIC852009 HRY851979:HRY852009 IBU851979:IBU852009 ILQ851979:ILQ852009 IVM851979:IVM852009 JFI851979:JFI852009 JPE851979:JPE852009 JZA851979:JZA852009 KIW851979:KIW852009 KSS851979:KSS852009 LCO851979:LCO852009 LMK851979:LMK852009 LWG851979:LWG852009 MGC851979:MGC852009 MPY851979:MPY852009 MZU851979:MZU852009 NJQ851979:NJQ852009 NTM851979:NTM852009 ODI851979:ODI852009 ONE851979:ONE852009 OXA851979:OXA852009 PGW851979:PGW852009 PQS851979:PQS852009 QAO851979:QAO852009 QKK851979:QKK852009 QUG851979:QUG852009 REC851979:REC852009 RNY851979:RNY852009 RXU851979:RXU852009 SHQ851979:SHQ852009 SRM851979:SRM852009 TBI851979:TBI852009 TLE851979:TLE852009 TVA851979:TVA852009 UEW851979:UEW852009 UOS851979:UOS852009 UYO851979:UYO852009 VIK851979:VIK852009 VSG851979:VSG852009 WCC851979:WCC852009 WLY851979:WLY852009 WVU851979:WVU852009 M917515:M917545 JI917515:JI917545 TE917515:TE917545 ADA917515:ADA917545 AMW917515:AMW917545 AWS917515:AWS917545 BGO917515:BGO917545 BQK917515:BQK917545 CAG917515:CAG917545 CKC917515:CKC917545 CTY917515:CTY917545 DDU917515:DDU917545 DNQ917515:DNQ917545 DXM917515:DXM917545 EHI917515:EHI917545 ERE917515:ERE917545 FBA917515:FBA917545 FKW917515:FKW917545 FUS917515:FUS917545 GEO917515:GEO917545 GOK917515:GOK917545 GYG917515:GYG917545 HIC917515:HIC917545 HRY917515:HRY917545 IBU917515:IBU917545 ILQ917515:ILQ917545 IVM917515:IVM917545 JFI917515:JFI917545 JPE917515:JPE917545 JZA917515:JZA917545 KIW917515:KIW917545 KSS917515:KSS917545 LCO917515:LCO917545 LMK917515:LMK917545 LWG917515:LWG917545 MGC917515:MGC917545 MPY917515:MPY917545 MZU917515:MZU917545 NJQ917515:NJQ917545 NTM917515:NTM917545 ODI917515:ODI917545 ONE917515:ONE917545 OXA917515:OXA917545 PGW917515:PGW917545 PQS917515:PQS917545 QAO917515:QAO917545 QKK917515:QKK917545 QUG917515:QUG917545 REC917515:REC917545 RNY917515:RNY917545 RXU917515:RXU917545 SHQ917515:SHQ917545 SRM917515:SRM917545 TBI917515:TBI917545 TLE917515:TLE917545 TVA917515:TVA917545 UEW917515:UEW917545 UOS917515:UOS917545 UYO917515:UYO917545 VIK917515:VIK917545 VSG917515:VSG917545 WCC917515:WCC917545 WLY917515:WLY917545 WVU917515:WVU917545 M983051:M983081 JI983051:JI983081 TE983051:TE983081 ADA983051:ADA983081 AMW983051:AMW983081 AWS983051:AWS983081 BGO983051:BGO983081 BQK983051:BQK983081 CAG983051:CAG983081 CKC983051:CKC983081 CTY983051:CTY983081 DDU983051:DDU983081 DNQ983051:DNQ983081 DXM983051:DXM983081 EHI983051:EHI983081 ERE983051:ERE983081 FBA983051:FBA983081 FKW983051:FKW983081 FUS983051:FUS983081 GEO983051:GEO983081 GOK983051:GOK983081 GYG983051:GYG983081 HIC983051:HIC983081 HRY983051:HRY983081 IBU983051:IBU983081 ILQ983051:ILQ983081 IVM983051:IVM983081 JFI983051:JFI983081 JPE983051:JPE983081 JZA983051:JZA983081 KIW983051:KIW983081 KSS983051:KSS983081 LCO983051:LCO983081 LMK983051:LMK983081 LWG983051:LWG983081 MGC983051:MGC983081 MPY983051:MPY983081 MZU983051:MZU983081 NJQ983051:NJQ983081 NTM983051:NTM983081 ODI983051:ODI983081 ONE983051:ONE983081 OXA983051:OXA983081 PGW983051:PGW983081 PQS983051:PQS983081 QAO983051:QAO983081 QKK983051:QKK983081 QUG983051:QUG983081 REC983051:REC983081 RNY983051:RNY983081 RXU983051:RXU983081 SHQ983051:SHQ983081 SRM983051:SRM983081 TBI983051:TBI983081 TLE983051:TLE983081 TVA983051:TVA983081 UEW983051:UEW983081 UOS983051:UOS983081 UYO983051:UYO983081 VIK983051:VIK983081 VSG983051:VSG983081 WCC983051:WCC983081 WLY983051:WLY983081 WVU983051:WVU983081 I109:I112 JE109:JE112 TA109:TA112 ACW109:ACW112 AMS109:AMS112 AWO109:AWO112 BGK109:BGK112 BQG109:BQG112 CAC109:CAC112 CJY109:CJY112 CTU109:CTU112 DDQ109:DDQ112 DNM109:DNM112 DXI109:DXI112 EHE109:EHE112 ERA109:ERA112 FAW109:FAW112 FKS109:FKS112 FUO109:FUO112 GEK109:GEK112 GOG109:GOG112 GYC109:GYC112 HHY109:HHY112 HRU109:HRU112 IBQ109:IBQ112 ILM109:ILM112 IVI109:IVI112 JFE109:JFE112 JPA109:JPA112 JYW109:JYW112 KIS109:KIS112 KSO109:KSO112 LCK109:LCK112 LMG109:LMG112 LWC109:LWC112 MFY109:MFY112 MPU109:MPU112 MZQ109:MZQ112 NJM109:NJM112 NTI109:NTI112 ODE109:ODE112 ONA109:ONA112 OWW109:OWW112 PGS109:PGS112 PQO109:PQO112 QAK109:QAK112 QKG109:QKG112 QUC109:QUC112 RDY109:RDY112 RNU109:RNU112 RXQ109:RXQ112 SHM109:SHM112 SRI109:SRI112 TBE109:TBE112 TLA109:TLA112 TUW109:TUW112 UES109:UES112 UOO109:UOO112 UYK109:UYK112 VIG109:VIG112 VSC109:VSC112 WBY109:WBY112 WLU109:WLU112 WVQ109:WVQ112 I65645:I65648 JE65645:JE65648 TA65645:TA65648 ACW65645:ACW65648 AMS65645:AMS65648 AWO65645:AWO65648 BGK65645:BGK65648 BQG65645:BQG65648 CAC65645:CAC65648 CJY65645:CJY65648 CTU65645:CTU65648 DDQ65645:DDQ65648 DNM65645:DNM65648 DXI65645:DXI65648 EHE65645:EHE65648 ERA65645:ERA65648 FAW65645:FAW65648 FKS65645:FKS65648 FUO65645:FUO65648 GEK65645:GEK65648 GOG65645:GOG65648 GYC65645:GYC65648 HHY65645:HHY65648 HRU65645:HRU65648 IBQ65645:IBQ65648 ILM65645:ILM65648 IVI65645:IVI65648 JFE65645:JFE65648 JPA65645:JPA65648 JYW65645:JYW65648 KIS65645:KIS65648 KSO65645:KSO65648 LCK65645:LCK65648 LMG65645:LMG65648 LWC65645:LWC65648 MFY65645:MFY65648 MPU65645:MPU65648 MZQ65645:MZQ65648 NJM65645:NJM65648 NTI65645:NTI65648 ODE65645:ODE65648 ONA65645:ONA65648 OWW65645:OWW65648 PGS65645:PGS65648 PQO65645:PQO65648 QAK65645:QAK65648 QKG65645:QKG65648 QUC65645:QUC65648 RDY65645:RDY65648 RNU65645:RNU65648 RXQ65645:RXQ65648 SHM65645:SHM65648 SRI65645:SRI65648 TBE65645:TBE65648 TLA65645:TLA65648 TUW65645:TUW65648 UES65645:UES65648 UOO65645:UOO65648 UYK65645:UYK65648 VIG65645:VIG65648 VSC65645:VSC65648 WBY65645:WBY65648 WLU65645:WLU65648 WVQ65645:WVQ65648 I131181:I131184 JE131181:JE131184 TA131181:TA131184 ACW131181:ACW131184 AMS131181:AMS131184 AWO131181:AWO131184 BGK131181:BGK131184 BQG131181:BQG131184 CAC131181:CAC131184 CJY131181:CJY131184 CTU131181:CTU131184 DDQ131181:DDQ131184 DNM131181:DNM131184 DXI131181:DXI131184 EHE131181:EHE131184 ERA131181:ERA131184 FAW131181:FAW131184 FKS131181:FKS131184 FUO131181:FUO131184 GEK131181:GEK131184 GOG131181:GOG131184 GYC131181:GYC131184 HHY131181:HHY131184 HRU131181:HRU131184 IBQ131181:IBQ131184 ILM131181:ILM131184 IVI131181:IVI131184 JFE131181:JFE131184 JPA131181:JPA131184 JYW131181:JYW131184 KIS131181:KIS131184 KSO131181:KSO131184 LCK131181:LCK131184 LMG131181:LMG131184 LWC131181:LWC131184 MFY131181:MFY131184 MPU131181:MPU131184 MZQ131181:MZQ131184 NJM131181:NJM131184 NTI131181:NTI131184 ODE131181:ODE131184 ONA131181:ONA131184 OWW131181:OWW131184 PGS131181:PGS131184 PQO131181:PQO131184 QAK131181:QAK131184 QKG131181:QKG131184 QUC131181:QUC131184 RDY131181:RDY131184 RNU131181:RNU131184 RXQ131181:RXQ131184 SHM131181:SHM131184 SRI131181:SRI131184 TBE131181:TBE131184 TLA131181:TLA131184 TUW131181:TUW131184 UES131181:UES131184 UOO131181:UOO131184 UYK131181:UYK131184 VIG131181:VIG131184 VSC131181:VSC131184 WBY131181:WBY131184 WLU131181:WLU131184 WVQ131181:WVQ131184 I196717:I196720 JE196717:JE196720 TA196717:TA196720 ACW196717:ACW196720 AMS196717:AMS196720 AWO196717:AWO196720 BGK196717:BGK196720 BQG196717:BQG196720 CAC196717:CAC196720 CJY196717:CJY196720 CTU196717:CTU196720 DDQ196717:DDQ196720 DNM196717:DNM196720 DXI196717:DXI196720 EHE196717:EHE196720 ERA196717:ERA196720 FAW196717:FAW196720 FKS196717:FKS196720 FUO196717:FUO196720 GEK196717:GEK196720 GOG196717:GOG196720 GYC196717:GYC196720 HHY196717:HHY196720 HRU196717:HRU196720 IBQ196717:IBQ196720 ILM196717:ILM196720 IVI196717:IVI196720 JFE196717:JFE196720 JPA196717:JPA196720 JYW196717:JYW196720 KIS196717:KIS196720 KSO196717:KSO196720 LCK196717:LCK196720 LMG196717:LMG196720 LWC196717:LWC196720 MFY196717:MFY196720 MPU196717:MPU196720 MZQ196717:MZQ196720 NJM196717:NJM196720 NTI196717:NTI196720 ODE196717:ODE196720 ONA196717:ONA196720 OWW196717:OWW196720 PGS196717:PGS196720 PQO196717:PQO196720 QAK196717:QAK196720 QKG196717:QKG196720 QUC196717:QUC196720 RDY196717:RDY196720 RNU196717:RNU196720 RXQ196717:RXQ196720 SHM196717:SHM196720 SRI196717:SRI196720 TBE196717:TBE196720 TLA196717:TLA196720 TUW196717:TUW196720 UES196717:UES196720 UOO196717:UOO196720 UYK196717:UYK196720 VIG196717:VIG196720 VSC196717:VSC196720 WBY196717:WBY196720 WLU196717:WLU196720 WVQ196717:WVQ196720 I262253:I262256 JE262253:JE262256 TA262253:TA262256 ACW262253:ACW262256 AMS262253:AMS262256 AWO262253:AWO262256 BGK262253:BGK262256 BQG262253:BQG262256 CAC262253:CAC262256 CJY262253:CJY262256 CTU262253:CTU262256 DDQ262253:DDQ262256 DNM262253:DNM262256 DXI262253:DXI262256 EHE262253:EHE262256 ERA262253:ERA262256 FAW262253:FAW262256 FKS262253:FKS262256 FUO262253:FUO262256 GEK262253:GEK262256 GOG262253:GOG262256 GYC262253:GYC262256 HHY262253:HHY262256 HRU262253:HRU262256 IBQ262253:IBQ262256 ILM262253:ILM262256 IVI262253:IVI262256 JFE262253:JFE262256 JPA262253:JPA262256 JYW262253:JYW262256 KIS262253:KIS262256 KSO262253:KSO262256 LCK262253:LCK262256 LMG262253:LMG262256 LWC262253:LWC262256 MFY262253:MFY262256 MPU262253:MPU262256 MZQ262253:MZQ262256 NJM262253:NJM262256 NTI262253:NTI262256 ODE262253:ODE262256 ONA262253:ONA262256 OWW262253:OWW262256 PGS262253:PGS262256 PQO262253:PQO262256 QAK262253:QAK262256 QKG262253:QKG262256 QUC262253:QUC262256 RDY262253:RDY262256 RNU262253:RNU262256 RXQ262253:RXQ262256 SHM262253:SHM262256 SRI262253:SRI262256 TBE262253:TBE262256 TLA262253:TLA262256 TUW262253:TUW262256 UES262253:UES262256 UOO262253:UOO262256 UYK262253:UYK262256 VIG262253:VIG262256 VSC262253:VSC262256 WBY262253:WBY262256 WLU262253:WLU262256 WVQ262253:WVQ262256 I327789:I327792 JE327789:JE327792 TA327789:TA327792 ACW327789:ACW327792 AMS327789:AMS327792 AWO327789:AWO327792 BGK327789:BGK327792 BQG327789:BQG327792 CAC327789:CAC327792 CJY327789:CJY327792 CTU327789:CTU327792 DDQ327789:DDQ327792 DNM327789:DNM327792 DXI327789:DXI327792 EHE327789:EHE327792 ERA327789:ERA327792 FAW327789:FAW327792 FKS327789:FKS327792 FUO327789:FUO327792 GEK327789:GEK327792 GOG327789:GOG327792 GYC327789:GYC327792 HHY327789:HHY327792 HRU327789:HRU327792 IBQ327789:IBQ327792 ILM327789:ILM327792 IVI327789:IVI327792 JFE327789:JFE327792 JPA327789:JPA327792 JYW327789:JYW327792 KIS327789:KIS327792 KSO327789:KSO327792 LCK327789:LCK327792 LMG327789:LMG327792 LWC327789:LWC327792 MFY327789:MFY327792 MPU327789:MPU327792 MZQ327789:MZQ327792 NJM327789:NJM327792 NTI327789:NTI327792 ODE327789:ODE327792 ONA327789:ONA327792 OWW327789:OWW327792 PGS327789:PGS327792 PQO327789:PQO327792 QAK327789:QAK327792 QKG327789:QKG327792 QUC327789:QUC327792 RDY327789:RDY327792 RNU327789:RNU327792 RXQ327789:RXQ327792 SHM327789:SHM327792 SRI327789:SRI327792 TBE327789:TBE327792 TLA327789:TLA327792 TUW327789:TUW327792 UES327789:UES327792 UOO327789:UOO327792 UYK327789:UYK327792 VIG327789:VIG327792 VSC327789:VSC327792 WBY327789:WBY327792 WLU327789:WLU327792 WVQ327789:WVQ327792 I393325:I393328 JE393325:JE393328 TA393325:TA393328 ACW393325:ACW393328 AMS393325:AMS393328 AWO393325:AWO393328 BGK393325:BGK393328 BQG393325:BQG393328 CAC393325:CAC393328 CJY393325:CJY393328 CTU393325:CTU393328 DDQ393325:DDQ393328 DNM393325:DNM393328 DXI393325:DXI393328 EHE393325:EHE393328 ERA393325:ERA393328 FAW393325:FAW393328 FKS393325:FKS393328 FUO393325:FUO393328 GEK393325:GEK393328 GOG393325:GOG393328 GYC393325:GYC393328 HHY393325:HHY393328 HRU393325:HRU393328 IBQ393325:IBQ393328 ILM393325:ILM393328 IVI393325:IVI393328 JFE393325:JFE393328 JPA393325:JPA393328 JYW393325:JYW393328 KIS393325:KIS393328 KSO393325:KSO393328 LCK393325:LCK393328 LMG393325:LMG393328 LWC393325:LWC393328 MFY393325:MFY393328 MPU393325:MPU393328 MZQ393325:MZQ393328 NJM393325:NJM393328 NTI393325:NTI393328 ODE393325:ODE393328 ONA393325:ONA393328 OWW393325:OWW393328 PGS393325:PGS393328 PQO393325:PQO393328 QAK393325:QAK393328 QKG393325:QKG393328 QUC393325:QUC393328 RDY393325:RDY393328 RNU393325:RNU393328 RXQ393325:RXQ393328 SHM393325:SHM393328 SRI393325:SRI393328 TBE393325:TBE393328 TLA393325:TLA393328 TUW393325:TUW393328 UES393325:UES393328 UOO393325:UOO393328 UYK393325:UYK393328 VIG393325:VIG393328 VSC393325:VSC393328 WBY393325:WBY393328 WLU393325:WLU393328 WVQ393325:WVQ393328 I458861:I458864 JE458861:JE458864 TA458861:TA458864 ACW458861:ACW458864 AMS458861:AMS458864 AWO458861:AWO458864 BGK458861:BGK458864 BQG458861:BQG458864 CAC458861:CAC458864 CJY458861:CJY458864 CTU458861:CTU458864 DDQ458861:DDQ458864 DNM458861:DNM458864 DXI458861:DXI458864 EHE458861:EHE458864 ERA458861:ERA458864 FAW458861:FAW458864 FKS458861:FKS458864 FUO458861:FUO458864 GEK458861:GEK458864 GOG458861:GOG458864 GYC458861:GYC458864 HHY458861:HHY458864 HRU458861:HRU458864 IBQ458861:IBQ458864 ILM458861:ILM458864 IVI458861:IVI458864 JFE458861:JFE458864 JPA458861:JPA458864 JYW458861:JYW458864 KIS458861:KIS458864 KSO458861:KSO458864 LCK458861:LCK458864 LMG458861:LMG458864 LWC458861:LWC458864 MFY458861:MFY458864 MPU458861:MPU458864 MZQ458861:MZQ458864 NJM458861:NJM458864 NTI458861:NTI458864 ODE458861:ODE458864 ONA458861:ONA458864 OWW458861:OWW458864 PGS458861:PGS458864 PQO458861:PQO458864 QAK458861:QAK458864 QKG458861:QKG458864 QUC458861:QUC458864 RDY458861:RDY458864 RNU458861:RNU458864 RXQ458861:RXQ458864 SHM458861:SHM458864 SRI458861:SRI458864 TBE458861:TBE458864 TLA458861:TLA458864 TUW458861:TUW458864 UES458861:UES458864 UOO458861:UOO458864 UYK458861:UYK458864 VIG458861:VIG458864 VSC458861:VSC458864 WBY458861:WBY458864 WLU458861:WLU458864 WVQ458861:WVQ458864 I524397:I524400 JE524397:JE524400 TA524397:TA524400 ACW524397:ACW524400 AMS524397:AMS524400 AWO524397:AWO524400 BGK524397:BGK524400 BQG524397:BQG524400 CAC524397:CAC524400 CJY524397:CJY524400 CTU524397:CTU524400 DDQ524397:DDQ524400 DNM524397:DNM524400 DXI524397:DXI524400 EHE524397:EHE524400 ERA524397:ERA524400 FAW524397:FAW524400 FKS524397:FKS524400 FUO524397:FUO524400 GEK524397:GEK524400 GOG524397:GOG524400 GYC524397:GYC524400 HHY524397:HHY524400 HRU524397:HRU524400 IBQ524397:IBQ524400 ILM524397:ILM524400 IVI524397:IVI524400 JFE524397:JFE524400 JPA524397:JPA524400 JYW524397:JYW524400 KIS524397:KIS524400 KSO524397:KSO524400 LCK524397:LCK524400 LMG524397:LMG524400 LWC524397:LWC524400 MFY524397:MFY524400 MPU524397:MPU524400 MZQ524397:MZQ524400 NJM524397:NJM524400 NTI524397:NTI524400 ODE524397:ODE524400 ONA524397:ONA524400 OWW524397:OWW524400 PGS524397:PGS524400 PQO524397:PQO524400 QAK524397:QAK524400 QKG524397:QKG524400 QUC524397:QUC524400 RDY524397:RDY524400 RNU524397:RNU524400 RXQ524397:RXQ524400 SHM524397:SHM524400 SRI524397:SRI524400 TBE524397:TBE524400 TLA524397:TLA524400 TUW524397:TUW524400 UES524397:UES524400 UOO524397:UOO524400 UYK524397:UYK524400 VIG524397:VIG524400 VSC524397:VSC524400 WBY524397:WBY524400 WLU524397:WLU524400 WVQ524397:WVQ524400 I589933:I589936 JE589933:JE589936 TA589933:TA589936 ACW589933:ACW589936 AMS589933:AMS589936 AWO589933:AWO589936 BGK589933:BGK589936 BQG589933:BQG589936 CAC589933:CAC589936 CJY589933:CJY589936 CTU589933:CTU589936 DDQ589933:DDQ589936 DNM589933:DNM589936 DXI589933:DXI589936 EHE589933:EHE589936 ERA589933:ERA589936 FAW589933:FAW589936 FKS589933:FKS589936 FUO589933:FUO589936 GEK589933:GEK589936 GOG589933:GOG589936 GYC589933:GYC589936 HHY589933:HHY589936 HRU589933:HRU589936 IBQ589933:IBQ589936 ILM589933:ILM589936 IVI589933:IVI589936 JFE589933:JFE589936 JPA589933:JPA589936 JYW589933:JYW589936 KIS589933:KIS589936 KSO589933:KSO589936 LCK589933:LCK589936 LMG589933:LMG589936 LWC589933:LWC589936 MFY589933:MFY589936 MPU589933:MPU589936 MZQ589933:MZQ589936 NJM589933:NJM589936 NTI589933:NTI589936 ODE589933:ODE589936 ONA589933:ONA589936 OWW589933:OWW589936 PGS589933:PGS589936 PQO589933:PQO589936 QAK589933:QAK589936 QKG589933:QKG589936 QUC589933:QUC589936 RDY589933:RDY589936 RNU589933:RNU589936 RXQ589933:RXQ589936 SHM589933:SHM589936 SRI589933:SRI589936 TBE589933:TBE589936 TLA589933:TLA589936 TUW589933:TUW589936 UES589933:UES589936 UOO589933:UOO589936 UYK589933:UYK589936 VIG589933:VIG589936 VSC589933:VSC589936 WBY589933:WBY589936 WLU589933:WLU589936 WVQ589933:WVQ589936 I655469:I655472 JE655469:JE655472 TA655469:TA655472 ACW655469:ACW655472 AMS655469:AMS655472 AWO655469:AWO655472 BGK655469:BGK655472 BQG655469:BQG655472 CAC655469:CAC655472 CJY655469:CJY655472 CTU655469:CTU655472 DDQ655469:DDQ655472 DNM655469:DNM655472 DXI655469:DXI655472 EHE655469:EHE655472 ERA655469:ERA655472 FAW655469:FAW655472 FKS655469:FKS655472 FUO655469:FUO655472 GEK655469:GEK655472 GOG655469:GOG655472 GYC655469:GYC655472 HHY655469:HHY655472 HRU655469:HRU655472 IBQ655469:IBQ655472 ILM655469:ILM655472 IVI655469:IVI655472 JFE655469:JFE655472 JPA655469:JPA655472 JYW655469:JYW655472 KIS655469:KIS655472 KSO655469:KSO655472 LCK655469:LCK655472 LMG655469:LMG655472 LWC655469:LWC655472 MFY655469:MFY655472 MPU655469:MPU655472 MZQ655469:MZQ655472 NJM655469:NJM655472 NTI655469:NTI655472 ODE655469:ODE655472 ONA655469:ONA655472 OWW655469:OWW655472 PGS655469:PGS655472 PQO655469:PQO655472 QAK655469:QAK655472 QKG655469:QKG655472 QUC655469:QUC655472 RDY655469:RDY655472 RNU655469:RNU655472 RXQ655469:RXQ655472 SHM655469:SHM655472 SRI655469:SRI655472 TBE655469:TBE655472 TLA655469:TLA655472 TUW655469:TUW655472 UES655469:UES655472 UOO655469:UOO655472 UYK655469:UYK655472 VIG655469:VIG655472 VSC655469:VSC655472 WBY655469:WBY655472 WLU655469:WLU655472 WVQ655469:WVQ655472 I721005:I721008 JE721005:JE721008 TA721005:TA721008 ACW721005:ACW721008 AMS721005:AMS721008 AWO721005:AWO721008 BGK721005:BGK721008 BQG721005:BQG721008 CAC721005:CAC721008 CJY721005:CJY721008 CTU721005:CTU721008 DDQ721005:DDQ721008 DNM721005:DNM721008 DXI721005:DXI721008 EHE721005:EHE721008 ERA721005:ERA721008 FAW721005:FAW721008 FKS721005:FKS721008 FUO721005:FUO721008 GEK721005:GEK721008 GOG721005:GOG721008 GYC721005:GYC721008 HHY721005:HHY721008 HRU721005:HRU721008 IBQ721005:IBQ721008 ILM721005:ILM721008 IVI721005:IVI721008 JFE721005:JFE721008 JPA721005:JPA721008 JYW721005:JYW721008 KIS721005:KIS721008 KSO721005:KSO721008 LCK721005:LCK721008 LMG721005:LMG721008 LWC721005:LWC721008 MFY721005:MFY721008 MPU721005:MPU721008 MZQ721005:MZQ721008 NJM721005:NJM721008 NTI721005:NTI721008 ODE721005:ODE721008 ONA721005:ONA721008 OWW721005:OWW721008 PGS721005:PGS721008 PQO721005:PQO721008 QAK721005:QAK721008 QKG721005:QKG721008 QUC721005:QUC721008 RDY721005:RDY721008 RNU721005:RNU721008 RXQ721005:RXQ721008 SHM721005:SHM721008 SRI721005:SRI721008 TBE721005:TBE721008 TLA721005:TLA721008 TUW721005:TUW721008 UES721005:UES721008 UOO721005:UOO721008 UYK721005:UYK721008 VIG721005:VIG721008 VSC721005:VSC721008 WBY721005:WBY721008 WLU721005:WLU721008 WVQ721005:WVQ721008 I786541:I786544 JE786541:JE786544 TA786541:TA786544 ACW786541:ACW786544 AMS786541:AMS786544 AWO786541:AWO786544 BGK786541:BGK786544 BQG786541:BQG786544 CAC786541:CAC786544 CJY786541:CJY786544 CTU786541:CTU786544 DDQ786541:DDQ786544 DNM786541:DNM786544 DXI786541:DXI786544 EHE786541:EHE786544 ERA786541:ERA786544 FAW786541:FAW786544 FKS786541:FKS786544 FUO786541:FUO786544 GEK786541:GEK786544 GOG786541:GOG786544 GYC786541:GYC786544 HHY786541:HHY786544 HRU786541:HRU786544 IBQ786541:IBQ786544 ILM786541:ILM786544 IVI786541:IVI786544 JFE786541:JFE786544 JPA786541:JPA786544 JYW786541:JYW786544 KIS786541:KIS786544 KSO786541:KSO786544 LCK786541:LCK786544 LMG786541:LMG786544 LWC786541:LWC786544 MFY786541:MFY786544 MPU786541:MPU786544 MZQ786541:MZQ786544 NJM786541:NJM786544 NTI786541:NTI786544 ODE786541:ODE786544 ONA786541:ONA786544 OWW786541:OWW786544 PGS786541:PGS786544 PQO786541:PQO786544 QAK786541:QAK786544 QKG786541:QKG786544 QUC786541:QUC786544 RDY786541:RDY786544 RNU786541:RNU786544 RXQ786541:RXQ786544 SHM786541:SHM786544 SRI786541:SRI786544 TBE786541:TBE786544 TLA786541:TLA786544 TUW786541:TUW786544 UES786541:UES786544 UOO786541:UOO786544 UYK786541:UYK786544 VIG786541:VIG786544 VSC786541:VSC786544 WBY786541:WBY786544 WLU786541:WLU786544 WVQ786541:WVQ786544 I852077:I852080 JE852077:JE852080 TA852077:TA852080 ACW852077:ACW852080 AMS852077:AMS852080 AWO852077:AWO852080 BGK852077:BGK852080 BQG852077:BQG852080 CAC852077:CAC852080 CJY852077:CJY852080 CTU852077:CTU852080 DDQ852077:DDQ852080 DNM852077:DNM852080 DXI852077:DXI852080 EHE852077:EHE852080 ERA852077:ERA852080 FAW852077:FAW852080 FKS852077:FKS852080 FUO852077:FUO852080 GEK852077:GEK852080 GOG852077:GOG852080 GYC852077:GYC852080 HHY852077:HHY852080 HRU852077:HRU852080 IBQ852077:IBQ852080 ILM852077:ILM852080 IVI852077:IVI852080 JFE852077:JFE852080 JPA852077:JPA852080 JYW852077:JYW852080 KIS852077:KIS852080 KSO852077:KSO852080 LCK852077:LCK852080 LMG852077:LMG852080 LWC852077:LWC852080 MFY852077:MFY852080 MPU852077:MPU852080 MZQ852077:MZQ852080 NJM852077:NJM852080 NTI852077:NTI852080 ODE852077:ODE852080 ONA852077:ONA852080 OWW852077:OWW852080 PGS852077:PGS852080 PQO852077:PQO852080 QAK852077:QAK852080 QKG852077:QKG852080 QUC852077:QUC852080 RDY852077:RDY852080 RNU852077:RNU852080 RXQ852077:RXQ852080 SHM852077:SHM852080 SRI852077:SRI852080 TBE852077:TBE852080 TLA852077:TLA852080 TUW852077:TUW852080 UES852077:UES852080 UOO852077:UOO852080 UYK852077:UYK852080 VIG852077:VIG852080 VSC852077:VSC852080 WBY852077:WBY852080 WLU852077:WLU852080 WVQ852077:WVQ852080 I917613:I917616 JE917613:JE917616 TA917613:TA917616 ACW917613:ACW917616 AMS917613:AMS917616 AWO917613:AWO917616 BGK917613:BGK917616 BQG917613:BQG917616 CAC917613:CAC917616 CJY917613:CJY917616 CTU917613:CTU917616 DDQ917613:DDQ917616 DNM917613:DNM917616 DXI917613:DXI917616 EHE917613:EHE917616 ERA917613:ERA917616 FAW917613:FAW917616 FKS917613:FKS917616 FUO917613:FUO917616 GEK917613:GEK917616 GOG917613:GOG917616 GYC917613:GYC917616 HHY917613:HHY917616 HRU917613:HRU917616 IBQ917613:IBQ917616 ILM917613:ILM917616 IVI917613:IVI917616 JFE917613:JFE917616 JPA917613:JPA917616 JYW917613:JYW917616 KIS917613:KIS917616 KSO917613:KSO917616 LCK917613:LCK917616 LMG917613:LMG917616 LWC917613:LWC917616 MFY917613:MFY917616 MPU917613:MPU917616 MZQ917613:MZQ917616 NJM917613:NJM917616 NTI917613:NTI917616 ODE917613:ODE917616 ONA917613:ONA917616 OWW917613:OWW917616 PGS917613:PGS917616 PQO917613:PQO917616 QAK917613:QAK917616 QKG917613:QKG917616 QUC917613:QUC917616 RDY917613:RDY917616 RNU917613:RNU917616 RXQ917613:RXQ917616 SHM917613:SHM917616 SRI917613:SRI917616 TBE917613:TBE917616 TLA917613:TLA917616 TUW917613:TUW917616 UES917613:UES917616 UOO917613:UOO917616 UYK917613:UYK917616 VIG917613:VIG917616 VSC917613:VSC917616 WBY917613:WBY917616 WLU917613:WLU917616 WVQ917613:WVQ917616 I983149:I983152 JE983149:JE983152 TA983149:TA983152 ACW983149:ACW983152 AMS983149:AMS983152 AWO983149:AWO983152 BGK983149:BGK983152 BQG983149:BQG983152 CAC983149:CAC983152 CJY983149:CJY983152 CTU983149:CTU983152 DDQ983149:DDQ983152 DNM983149:DNM983152 DXI983149:DXI983152 EHE983149:EHE983152 ERA983149:ERA983152 FAW983149:FAW983152 FKS983149:FKS983152 FUO983149:FUO983152 GEK983149:GEK983152 GOG983149:GOG983152 GYC983149:GYC983152 HHY983149:HHY983152 HRU983149:HRU983152 IBQ983149:IBQ983152 ILM983149:ILM983152 IVI983149:IVI983152 JFE983149:JFE983152 JPA983149:JPA983152 JYW983149:JYW983152 KIS983149:KIS983152 KSO983149:KSO983152 LCK983149:LCK983152 LMG983149:LMG983152 LWC983149:LWC983152 MFY983149:MFY983152 MPU983149:MPU983152 MZQ983149:MZQ983152 NJM983149:NJM983152 NTI983149:NTI983152 ODE983149:ODE983152 ONA983149:ONA983152 OWW983149:OWW983152 PGS983149:PGS983152 PQO983149:PQO983152 QAK983149:QAK983152 QKG983149:QKG983152 QUC983149:QUC983152 RDY983149:RDY983152 RNU983149:RNU983152 RXQ983149:RXQ983152 SHM983149:SHM983152 SRI983149:SRI983152 TBE983149:TBE983152 TLA983149:TLA983152 TUW983149:TUW983152 UES983149:UES983152 UOO983149:UOO983152 UYK983149:UYK983152 VIG983149:VIG983152 VSC983149:VSC983152 WBY983149:WBY983152 WLU983149:WLU983152 WVQ983149:WVQ983152 E116:E119 JA116:JA119 SW116:SW119 ACS116:ACS119 AMO116:AMO119 AWK116:AWK119 BGG116:BGG119 BQC116:BQC119 BZY116:BZY119 CJU116:CJU119 CTQ116:CTQ119 DDM116:DDM119 DNI116:DNI119 DXE116:DXE119 EHA116:EHA119 EQW116:EQW119 FAS116:FAS119 FKO116:FKO119 FUK116:FUK119 GEG116:GEG119 GOC116:GOC119 GXY116:GXY119 HHU116:HHU119 HRQ116:HRQ119 IBM116:IBM119 ILI116:ILI119 IVE116:IVE119 JFA116:JFA119 JOW116:JOW119 JYS116:JYS119 KIO116:KIO119 KSK116:KSK119 LCG116:LCG119 LMC116:LMC119 LVY116:LVY119 MFU116:MFU119 MPQ116:MPQ119 MZM116:MZM119 NJI116:NJI119 NTE116:NTE119 ODA116:ODA119 OMW116:OMW119 OWS116:OWS119 PGO116:PGO119 PQK116:PQK119 QAG116:QAG119 QKC116:QKC119 QTY116:QTY119 RDU116:RDU119 RNQ116:RNQ119 RXM116:RXM119 SHI116:SHI119 SRE116:SRE119 TBA116:TBA119 TKW116:TKW119 TUS116:TUS119 UEO116:UEO119 UOK116:UOK119 UYG116:UYG119 VIC116:VIC119 VRY116:VRY119 WBU116:WBU119 WLQ116:WLQ119 WVM116:WVM119 E65652:E65655 JA65652:JA65655 SW65652:SW65655 ACS65652:ACS65655 AMO65652:AMO65655 AWK65652:AWK65655 BGG65652:BGG65655 BQC65652:BQC65655 BZY65652:BZY65655 CJU65652:CJU65655 CTQ65652:CTQ65655 DDM65652:DDM65655 DNI65652:DNI65655 DXE65652:DXE65655 EHA65652:EHA65655 EQW65652:EQW65655 FAS65652:FAS65655 FKO65652:FKO65655 FUK65652:FUK65655 GEG65652:GEG65655 GOC65652:GOC65655 GXY65652:GXY65655 HHU65652:HHU65655 HRQ65652:HRQ65655 IBM65652:IBM65655 ILI65652:ILI65655 IVE65652:IVE65655 JFA65652:JFA65655 JOW65652:JOW65655 JYS65652:JYS65655 KIO65652:KIO65655 KSK65652:KSK65655 LCG65652:LCG65655 LMC65652:LMC65655 LVY65652:LVY65655 MFU65652:MFU65655 MPQ65652:MPQ65655 MZM65652:MZM65655 NJI65652:NJI65655 NTE65652:NTE65655 ODA65652:ODA65655 OMW65652:OMW65655 OWS65652:OWS65655 PGO65652:PGO65655 PQK65652:PQK65655 QAG65652:QAG65655 QKC65652:QKC65655 QTY65652:QTY65655 RDU65652:RDU65655 RNQ65652:RNQ65655 RXM65652:RXM65655 SHI65652:SHI65655 SRE65652:SRE65655 TBA65652:TBA65655 TKW65652:TKW65655 TUS65652:TUS65655 UEO65652:UEO65655 UOK65652:UOK65655 UYG65652:UYG65655 VIC65652:VIC65655 VRY65652:VRY65655 WBU65652:WBU65655 WLQ65652:WLQ65655 WVM65652:WVM65655 E131188:E131191 JA131188:JA131191 SW131188:SW131191 ACS131188:ACS131191 AMO131188:AMO131191 AWK131188:AWK131191 BGG131188:BGG131191 BQC131188:BQC131191 BZY131188:BZY131191 CJU131188:CJU131191 CTQ131188:CTQ131191 DDM131188:DDM131191 DNI131188:DNI131191 DXE131188:DXE131191 EHA131188:EHA131191 EQW131188:EQW131191 FAS131188:FAS131191 FKO131188:FKO131191 FUK131188:FUK131191 GEG131188:GEG131191 GOC131188:GOC131191 GXY131188:GXY131191 HHU131188:HHU131191 HRQ131188:HRQ131191 IBM131188:IBM131191 ILI131188:ILI131191 IVE131188:IVE131191 JFA131188:JFA131191 JOW131188:JOW131191 JYS131188:JYS131191 KIO131188:KIO131191 KSK131188:KSK131191 LCG131188:LCG131191 LMC131188:LMC131191 LVY131188:LVY131191 MFU131188:MFU131191 MPQ131188:MPQ131191 MZM131188:MZM131191 NJI131188:NJI131191 NTE131188:NTE131191 ODA131188:ODA131191 OMW131188:OMW131191 OWS131188:OWS131191 PGO131188:PGO131191 PQK131188:PQK131191 QAG131188:QAG131191 QKC131188:QKC131191 QTY131188:QTY131191 RDU131188:RDU131191 RNQ131188:RNQ131191 RXM131188:RXM131191 SHI131188:SHI131191 SRE131188:SRE131191 TBA131188:TBA131191 TKW131188:TKW131191 TUS131188:TUS131191 UEO131188:UEO131191 UOK131188:UOK131191 UYG131188:UYG131191 VIC131188:VIC131191 VRY131188:VRY131191 WBU131188:WBU131191 WLQ131188:WLQ131191 WVM131188:WVM131191 E196724:E196727 JA196724:JA196727 SW196724:SW196727 ACS196724:ACS196727 AMO196724:AMO196727 AWK196724:AWK196727 BGG196724:BGG196727 BQC196724:BQC196727 BZY196724:BZY196727 CJU196724:CJU196727 CTQ196724:CTQ196727 DDM196724:DDM196727 DNI196724:DNI196727 DXE196724:DXE196727 EHA196724:EHA196727 EQW196724:EQW196727 FAS196724:FAS196727 FKO196724:FKO196727 FUK196724:FUK196727 GEG196724:GEG196727 GOC196724:GOC196727 GXY196724:GXY196727 HHU196724:HHU196727 HRQ196724:HRQ196727 IBM196724:IBM196727 ILI196724:ILI196727 IVE196724:IVE196727 JFA196724:JFA196727 JOW196724:JOW196727 JYS196724:JYS196727 KIO196724:KIO196727 KSK196724:KSK196727 LCG196724:LCG196727 LMC196724:LMC196727 LVY196724:LVY196727 MFU196724:MFU196727 MPQ196724:MPQ196727 MZM196724:MZM196727 NJI196724:NJI196727 NTE196724:NTE196727 ODA196724:ODA196727 OMW196724:OMW196727 OWS196724:OWS196727 PGO196724:PGO196727 PQK196724:PQK196727 QAG196724:QAG196727 QKC196724:QKC196727 QTY196724:QTY196727 RDU196724:RDU196727 RNQ196724:RNQ196727 RXM196724:RXM196727 SHI196724:SHI196727 SRE196724:SRE196727 TBA196724:TBA196727 TKW196724:TKW196727 TUS196724:TUS196727 UEO196724:UEO196727 UOK196724:UOK196727 UYG196724:UYG196727 VIC196724:VIC196727 VRY196724:VRY196727 WBU196724:WBU196727 WLQ196724:WLQ196727 WVM196724:WVM196727 E262260:E262263 JA262260:JA262263 SW262260:SW262263 ACS262260:ACS262263 AMO262260:AMO262263 AWK262260:AWK262263 BGG262260:BGG262263 BQC262260:BQC262263 BZY262260:BZY262263 CJU262260:CJU262263 CTQ262260:CTQ262263 DDM262260:DDM262263 DNI262260:DNI262263 DXE262260:DXE262263 EHA262260:EHA262263 EQW262260:EQW262263 FAS262260:FAS262263 FKO262260:FKO262263 FUK262260:FUK262263 GEG262260:GEG262263 GOC262260:GOC262263 GXY262260:GXY262263 HHU262260:HHU262263 HRQ262260:HRQ262263 IBM262260:IBM262263 ILI262260:ILI262263 IVE262260:IVE262263 JFA262260:JFA262263 JOW262260:JOW262263 JYS262260:JYS262263 KIO262260:KIO262263 KSK262260:KSK262263 LCG262260:LCG262263 LMC262260:LMC262263 LVY262260:LVY262263 MFU262260:MFU262263 MPQ262260:MPQ262263 MZM262260:MZM262263 NJI262260:NJI262263 NTE262260:NTE262263 ODA262260:ODA262263 OMW262260:OMW262263 OWS262260:OWS262263 PGO262260:PGO262263 PQK262260:PQK262263 QAG262260:QAG262263 QKC262260:QKC262263 QTY262260:QTY262263 RDU262260:RDU262263 RNQ262260:RNQ262263 RXM262260:RXM262263 SHI262260:SHI262263 SRE262260:SRE262263 TBA262260:TBA262263 TKW262260:TKW262263 TUS262260:TUS262263 UEO262260:UEO262263 UOK262260:UOK262263 UYG262260:UYG262263 VIC262260:VIC262263 VRY262260:VRY262263 WBU262260:WBU262263 WLQ262260:WLQ262263 WVM262260:WVM262263 E327796:E327799 JA327796:JA327799 SW327796:SW327799 ACS327796:ACS327799 AMO327796:AMO327799 AWK327796:AWK327799 BGG327796:BGG327799 BQC327796:BQC327799 BZY327796:BZY327799 CJU327796:CJU327799 CTQ327796:CTQ327799 DDM327796:DDM327799 DNI327796:DNI327799 DXE327796:DXE327799 EHA327796:EHA327799 EQW327796:EQW327799 FAS327796:FAS327799 FKO327796:FKO327799 FUK327796:FUK327799 GEG327796:GEG327799 GOC327796:GOC327799 GXY327796:GXY327799 HHU327796:HHU327799 HRQ327796:HRQ327799 IBM327796:IBM327799 ILI327796:ILI327799 IVE327796:IVE327799 JFA327796:JFA327799 JOW327796:JOW327799 JYS327796:JYS327799 KIO327796:KIO327799 KSK327796:KSK327799 LCG327796:LCG327799 LMC327796:LMC327799 LVY327796:LVY327799 MFU327796:MFU327799 MPQ327796:MPQ327799 MZM327796:MZM327799 NJI327796:NJI327799 NTE327796:NTE327799 ODA327796:ODA327799 OMW327796:OMW327799 OWS327796:OWS327799 PGO327796:PGO327799 PQK327796:PQK327799 QAG327796:QAG327799 QKC327796:QKC327799 QTY327796:QTY327799 RDU327796:RDU327799 RNQ327796:RNQ327799 RXM327796:RXM327799 SHI327796:SHI327799 SRE327796:SRE327799 TBA327796:TBA327799 TKW327796:TKW327799 TUS327796:TUS327799 UEO327796:UEO327799 UOK327796:UOK327799 UYG327796:UYG327799 VIC327796:VIC327799 VRY327796:VRY327799 WBU327796:WBU327799 WLQ327796:WLQ327799 WVM327796:WVM327799 E393332:E393335 JA393332:JA393335 SW393332:SW393335 ACS393332:ACS393335 AMO393332:AMO393335 AWK393332:AWK393335 BGG393332:BGG393335 BQC393332:BQC393335 BZY393332:BZY393335 CJU393332:CJU393335 CTQ393332:CTQ393335 DDM393332:DDM393335 DNI393332:DNI393335 DXE393332:DXE393335 EHA393332:EHA393335 EQW393332:EQW393335 FAS393332:FAS393335 FKO393332:FKO393335 FUK393332:FUK393335 GEG393332:GEG393335 GOC393332:GOC393335 GXY393332:GXY393335 HHU393332:HHU393335 HRQ393332:HRQ393335 IBM393332:IBM393335 ILI393332:ILI393335 IVE393332:IVE393335 JFA393332:JFA393335 JOW393332:JOW393335 JYS393332:JYS393335 KIO393332:KIO393335 KSK393332:KSK393335 LCG393332:LCG393335 LMC393332:LMC393335 LVY393332:LVY393335 MFU393332:MFU393335 MPQ393332:MPQ393335 MZM393332:MZM393335 NJI393332:NJI393335 NTE393332:NTE393335 ODA393332:ODA393335 OMW393332:OMW393335 OWS393332:OWS393335 PGO393332:PGO393335 PQK393332:PQK393335 QAG393332:QAG393335 QKC393332:QKC393335 QTY393332:QTY393335 RDU393332:RDU393335 RNQ393332:RNQ393335 RXM393332:RXM393335 SHI393332:SHI393335 SRE393332:SRE393335 TBA393332:TBA393335 TKW393332:TKW393335 TUS393332:TUS393335 UEO393332:UEO393335 UOK393332:UOK393335 UYG393332:UYG393335 VIC393332:VIC393335 VRY393332:VRY393335 WBU393332:WBU393335 WLQ393332:WLQ393335 WVM393332:WVM393335 E458868:E458871 JA458868:JA458871 SW458868:SW458871 ACS458868:ACS458871 AMO458868:AMO458871 AWK458868:AWK458871 BGG458868:BGG458871 BQC458868:BQC458871 BZY458868:BZY458871 CJU458868:CJU458871 CTQ458868:CTQ458871 DDM458868:DDM458871 DNI458868:DNI458871 DXE458868:DXE458871 EHA458868:EHA458871 EQW458868:EQW458871 FAS458868:FAS458871 FKO458868:FKO458871 FUK458868:FUK458871 GEG458868:GEG458871 GOC458868:GOC458871 GXY458868:GXY458871 HHU458868:HHU458871 HRQ458868:HRQ458871 IBM458868:IBM458871 ILI458868:ILI458871 IVE458868:IVE458871 JFA458868:JFA458871 JOW458868:JOW458871 JYS458868:JYS458871 KIO458868:KIO458871 KSK458868:KSK458871 LCG458868:LCG458871 LMC458868:LMC458871 LVY458868:LVY458871 MFU458868:MFU458871 MPQ458868:MPQ458871 MZM458868:MZM458871 NJI458868:NJI458871 NTE458868:NTE458871 ODA458868:ODA458871 OMW458868:OMW458871 OWS458868:OWS458871 PGO458868:PGO458871 PQK458868:PQK458871 QAG458868:QAG458871 QKC458868:QKC458871 QTY458868:QTY458871 RDU458868:RDU458871 RNQ458868:RNQ458871 RXM458868:RXM458871 SHI458868:SHI458871 SRE458868:SRE458871 TBA458868:TBA458871 TKW458868:TKW458871 TUS458868:TUS458871 UEO458868:UEO458871 UOK458868:UOK458871 UYG458868:UYG458871 VIC458868:VIC458871 VRY458868:VRY458871 WBU458868:WBU458871 WLQ458868:WLQ458871 WVM458868:WVM458871 E524404:E524407 JA524404:JA524407 SW524404:SW524407 ACS524404:ACS524407 AMO524404:AMO524407 AWK524404:AWK524407 BGG524404:BGG524407 BQC524404:BQC524407 BZY524404:BZY524407 CJU524404:CJU524407 CTQ524404:CTQ524407 DDM524404:DDM524407 DNI524404:DNI524407 DXE524404:DXE524407 EHA524404:EHA524407 EQW524404:EQW524407 FAS524404:FAS524407 FKO524404:FKO524407 FUK524404:FUK524407 GEG524404:GEG524407 GOC524404:GOC524407 GXY524404:GXY524407 HHU524404:HHU524407 HRQ524404:HRQ524407 IBM524404:IBM524407 ILI524404:ILI524407 IVE524404:IVE524407 JFA524404:JFA524407 JOW524404:JOW524407 JYS524404:JYS524407 KIO524404:KIO524407 KSK524404:KSK524407 LCG524404:LCG524407 LMC524404:LMC524407 LVY524404:LVY524407 MFU524404:MFU524407 MPQ524404:MPQ524407 MZM524404:MZM524407 NJI524404:NJI524407 NTE524404:NTE524407 ODA524404:ODA524407 OMW524404:OMW524407 OWS524404:OWS524407 PGO524404:PGO524407 PQK524404:PQK524407 QAG524404:QAG524407 QKC524404:QKC524407 QTY524404:QTY524407 RDU524404:RDU524407 RNQ524404:RNQ524407 RXM524404:RXM524407 SHI524404:SHI524407 SRE524404:SRE524407 TBA524404:TBA524407 TKW524404:TKW524407 TUS524404:TUS524407 UEO524404:UEO524407 UOK524404:UOK524407 UYG524404:UYG524407 VIC524404:VIC524407 VRY524404:VRY524407 WBU524404:WBU524407 WLQ524404:WLQ524407 WVM524404:WVM524407 E589940:E589943 JA589940:JA589943 SW589940:SW589943 ACS589940:ACS589943 AMO589940:AMO589943 AWK589940:AWK589943 BGG589940:BGG589943 BQC589940:BQC589943 BZY589940:BZY589943 CJU589940:CJU589943 CTQ589940:CTQ589943 DDM589940:DDM589943 DNI589940:DNI589943 DXE589940:DXE589943 EHA589940:EHA589943 EQW589940:EQW589943 FAS589940:FAS589943 FKO589940:FKO589943 FUK589940:FUK589943 GEG589940:GEG589943 GOC589940:GOC589943 GXY589940:GXY589943 HHU589940:HHU589943 HRQ589940:HRQ589943 IBM589940:IBM589943 ILI589940:ILI589943 IVE589940:IVE589943 JFA589940:JFA589943 JOW589940:JOW589943 JYS589940:JYS589943 KIO589940:KIO589943 KSK589940:KSK589943 LCG589940:LCG589943 LMC589940:LMC589943 LVY589940:LVY589943 MFU589940:MFU589943 MPQ589940:MPQ589943 MZM589940:MZM589943 NJI589940:NJI589943 NTE589940:NTE589943 ODA589940:ODA589943 OMW589940:OMW589943 OWS589940:OWS589943 PGO589940:PGO589943 PQK589940:PQK589943 QAG589940:QAG589943 QKC589940:QKC589943 QTY589940:QTY589943 RDU589940:RDU589943 RNQ589940:RNQ589943 RXM589940:RXM589943 SHI589940:SHI589943 SRE589940:SRE589943 TBA589940:TBA589943 TKW589940:TKW589943 TUS589940:TUS589943 UEO589940:UEO589943 UOK589940:UOK589943 UYG589940:UYG589943 VIC589940:VIC589943 VRY589940:VRY589943 WBU589940:WBU589943 WLQ589940:WLQ589943 WVM589940:WVM589943 E655476:E655479 JA655476:JA655479 SW655476:SW655479 ACS655476:ACS655479 AMO655476:AMO655479 AWK655476:AWK655479 BGG655476:BGG655479 BQC655476:BQC655479 BZY655476:BZY655479 CJU655476:CJU655479 CTQ655476:CTQ655479 DDM655476:DDM655479 DNI655476:DNI655479 DXE655476:DXE655479 EHA655476:EHA655479 EQW655476:EQW655479 FAS655476:FAS655479 FKO655476:FKO655479 FUK655476:FUK655479 GEG655476:GEG655479 GOC655476:GOC655479 GXY655476:GXY655479 HHU655476:HHU655479 HRQ655476:HRQ655479 IBM655476:IBM655479 ILI655476:ILI655479 IVE655476:IVE655479 JFA655476:JFA655479 JOW655476:JOW655479 JYS655476:JYS655479 KIO655476:KIO655479 KSK655476:KSK655479 LCG655476:LCG655479 LMC655476:LMC655479 LVY655476:LVY655479 MFU655476:MFU655479 MPQ655476:MPQ655479 MZM655476:MZM655479 NJI655476:NJI655479 NTE655476:NTE655479 ODA655476:ODA655479 OMW655476:OMW655479 OWS655476:OWS655479 PGO655476:PGO655479 PQK655476:PQK655479 QAG655476:QAG655479 QKC655476:QKC655479 QTY655476:QTY655479 RDU655476:RDU655479 RNQ655476:RNQ655479 RXM655476:RXM655479 SHI655476:SHI655479 SRE655476:SRE655479 TBA655476:TBA655479 TKW655476:TKW655479 TUS655476:TUS655479 UEO655476:UEO655479 UOK655476:UOK655479 UYG655476:UYG655479 VIC655476:VIC655479 VRY655476:VRY655479 WBU655476:WBU655479 WLQ655476:WLQ655479 WVM655476:WVM655479 E721012:E721015 JA721012:JA721015 SW721012:SW721015 ACS721012:ACS721015 AMO721012:AMO721015 AWK721012:AWK721015 BGG721012:BGG721015 BQC721012:BQC721015 BZY721012:BZY721015 CJU721012:CJU721015 CTQ721012:CTQ721015 DDM721012:DDM721015 DNI721012:DNI721015 DXE721012:DXE721015 EHA721012:EHA721015 EQW721012:EQW721015 FAS721012:FAS721015 FKO721012:FKO721015 FUK721012:FUK721015 GEG721012:GEG721015 GOC721012:GOC721015 GXY721012:GXY721015 HHU721012:HHU721015 HRQ721012:HRQ721015 IBM721012:IBM721015 ILI721012:ILI721015 IVE721012:IVE721015 JFA721012:JFA721015 JOW721012:JOW721015 JYS721012:JYS721015 KIO721012:KIO721015 KSK721012:KSK721015 LCG721012:LCG721015 LMC721012:LMC721015 LVY721012:LVY721015 MFU721012:MFU721015 MPQ721012:MPQ721015 MZM721012:MZM721015 NJI721012:NJI721015 NTE721012:NTE721015 ODA721012:ODA721015 OMW721012:OMW721015 OWS721012:OWS721015 PGO721012:PGO721015 PQK721012:PQK721015 QAG721012:QAG721015 QKC721012:QKC721015 QTY721012:QTY721015 RDU721012:RDU721015 RNQ721012:RNQ721015 RXM721012:RXM721015 SHI721012:SHI721015 SRE721012:SRE721015 TBA721012:TBA721015 TKW721012:TKW721015 TUS721012:TUS721015 UEO721012:UEO721015 UOK721012:UOK721015 UYG721012:UYG721015 VIC721012:VIC721015 VRY721012:VRY721015 WBU721012:WBU721015 WLQ721012:WLQ721015 WVM721012:WVM721015 E786548:E786551 JA786548:JA786551 SW786548:SW786551 ACS786548:ACS786551 AMO786548:AMO786551 AWK786548:AWK786551 BGG786548:BGG786551 BQC786548:BQC786551 BZY786548:BZY786551 CJU786548:CJU786551 CTQ786548:CTQ786551 DDM786548:DDM786551 DNI786548:DNI786551 DXE786548:DXE786551 EHA786548:EHA786551 EQW786548:EQW786551 FAS786548:FAS786551 FKO786548:FKO786551 FUK786548:FUK786551 GEG786548:GEG786551 GOC786548:GOC786551 GXY786548:GXY786551 HHU786548:HHU786551 HRQ786548:HRQ786551 IBM786548:IBM786551 ILI786548:ILI786551 IVE786548:IVE786551 JFA786548:JFA786551 JOW786548:JOW786551 JYS786548:JYS786551 KIO786548:KIO786551 KSK786548:KSK786551 LCG786548:LCG786551 LMC786548:LMC786551 LVY786548:LVY786551 MFU786548:MFU786551 MPQ786548:MPQ786551 MZM786548:MZM786551 NJI786548:NJI786551 NTE786548:NTE786551 ODA786548:ODA786551 OMW786548:OMW786551 OWS786548:OWS786551 PGO786548:PGO786551 PQK786548:PQK786551 QAG786548:QAG786551 QKC786548:QKC786551 QTY786548:QTY786551 RDU786548:RDU786551 RNQ786548:RNQ786551 RXM786548:RXM786551 SHI786548:SHI786551 SRE786548:SRE786551 TBA786548:TBA786551 TKW786548:TKW786551 TUS786548:TUS786551 UEO786548:UEO786551 UOK786548:UOK786551 UYG786548:UYG786551 VIC786548:VIC786551 VRY786548:VRY786551 WBU786548:WBU786551 WLQ786548:WLQ786551 WVM786548:WVM786551 E852084:E852087 JA852084:JA852087 SW852084:SW852087 ACS852084:ACS852087 AMO852084:AMO852087 AWK852084:AWK852087 BGG852084:BGG852087 BQC852084:BQC852087 BZY852084:BZY852087 CJU852084:CJU852087 CTQ852084:CTQ852087 DDM852084:DDM852087 DNI852084:DNI852087 DXE852084:DXE852087 EHA852084:EHA852087 EQW852084:EQW852087 FAS852084:FAS852087 FKO852084:FKO852087 FUK852084:FUK852087 GEG852084:GEG852087 GOC852084:GOC852087 GXY852084:GXY852087 HHU852084:HHU852087 HRQ852084:HRQ852087 IBM852084:IBM852087 ILI852084:ILI852087 IVE852084:IVE852087 JFA852084:JFA852087 JOW852084:JOW852087 JYS852084:JYS852087 KIO852084:KIO852087 KSK852084:KSK852087 LCG852084:LCG852087 LMC852084:LMC852087 LVY852084:LVY852087 MFU852084:MFU852087 MPQ852084:MPQ852087 MZM852084:MZM852087 NJI852084:NJI852087 NTE852084:NTE852087 ODA852084:ODA852087 OMW852084:OMW852087 OWS852084:OWS852087 PGO852084:PGO852087 PQK852084:PQK852087 QAG852084:QAG852087 QKC852084:QKC852087 QTY852084:QTY852087 RDU852084:RDU852087 RNQ852084:RNQ852087 RXM852084:RXM852087 SHI852084:SHI852087 SRE852084:SRE852087 TBA852084:TBA852087 TKW852084:TKW852087 TUS852084:TUS852087 UEO852084:UEO852087 UOK852084:UOK852087 UYG852084:UYG852087 VIC852084:VIC852087 VRY852084:VRY852087 WBU852084:WBU852087 WLQ852084:WLQ852087 WVM852084:WVM852087 E917620:E917623 JA917620:JA917623 SW917620:SW917623 ACS917620:ACS917623 AMO917620:AMO917623 AWK917620:AWK917623 BGG917620:BGG917623 BQC917620:BQC917623 BZY917620:BZY917623 CJU917620:CJU917623 CTQ917620:CTQ917623 DDM917620:DDM917623 DNI917620:DNI917623 DXE917620:DXE917623 EHA917620:EHA917623 EQW917620:EQW917623 FAS917620:FAS917623 FKO917620:FKO917623 FUK917620:FUK917623 GEG917620:GEG917623 GOC917620:GOC917623 GXY917620:GXY917623 HHU917620:HHU917623 HRQ917620:HRQ917623 IBM917620:IBM917623 ILI917620:ILI917623 IVE917620:IVE917623 JFA917620:JFA917623 JOW917620:JOW917623 JYS917620:JYS917623 KIO917620:KIO917623 KSK917620:KSK917623 LCG917620:LCG917623 LMC917620:LMC917623 LVY917620:LVY917623 MFU917620:MFU917623 MPQ917620:MPQ917623 MZM917620:MZM917623 NJI917620:NJI917623 NTE917620:NTE917623 ODA917620:ODA917623 OMW917620:OMW917623 OWS917620:OWS917623 PGO917620:PGO917623 PQK917620:PQK917623 QAG917620:QAG917623 QKC917620:QKC917623 QTY917620:QTY917623 RDU917620:RDU917623 RNQ917620:RNQ917623 RXM917620:RXM917623 SHI917620:SHI917623 SRE917620:SRE917623 TBA917620:TBA917623 TKW917620:TKW917623 TUS917620:TUS917623 UEO917620:UEO917623 UOK917620:UOK917623 UYG917620:UYG917623 VIC917620:VIC917623 VRY917620:VRY917623 WBU917620:WBU917623 WLQ917620:WLQ917623 WVM917620:WVM917623 E983156:E983159 JA983156:JA983159 SW983156:SW983159 ACS983156:ACS983159 AMO983156:AMO983159 AWK983156:AWK983159 BGG983156:BGG983159 BQC983156:BQC983159 BZY983156:BZY983159 CJU983156:CJU983159 CTQ983156:CTQ983159 DDM983156:DDM983159 DNI983156:DNI983159 DXE983156:DXE983159 EHA983156:EHA983159 EQW983156:EQW983159 FAS983156:FAS983159 FKO983156:FKO983159 FUK983156:FUK983159 GEG983156:GEG983159 GOC983156:GOC983159 GXY983156:GXY983159 HHU983156:HHU983159 HRQ983156:HRQ983159 IBM983156:IBM983159 ILI983156:ILI983159 IVE983156:IVE983159 JFA983156:JFA983159 JOW983156:JOW983159 JYS983156:JYS983159 KIO983156:KIO983159 KSK983156:KSK983159 LCG983156:LCG983159 LMC983156:LMC983159 LVY983156:LVY983159 MFU983156:MFU983159 MPQ983156:MPQ983159 MZM983156:MZM983159 NJI983156:NJI983159 NTE983156:NTE983159 ODA983156:ODA983159 OMW983156:OMW983159 OWS983156:OWS983159 PGO983156:PGO983159 PQK983156:PQK983159 QAG983156:QAG983159 QKC983156:QKC983159 QTY983156:QTY983159 RDU983156:RDU983159 RNQ983156:RNQ983159 RXM983156:RXM983159 SHI983156:SHI983159 SRE983156:SRE983159 TBA983156:TBA983159 TKW983156:TKW983159 TUS983156:TUS983159 UEO983156:UEO983159 UOK983156:UOK983159 UYG983156:UYG983159 VIC983156:VIC983159 VRY983156:VRY983159 WBU983156:WBU983159 WLQ983156:WLQ983159 WVM983156:WVM983159 M62:M87 JI62:JI87 TE62:TE87 ADA62:ADA87 AMW62:AMW87 AWS62:AWS87 BGO62:BGO87 BQK62:BQK87 CAG62:CAG87 CKC62:CKC87 CTY62:CTY87 DDU62:DDU87 DNQ62:DNQ87 DXM62:DXM87 EHI62:EHI87 ERE62:ERE87 FBA62:FBA87 FKW62:FKW87 FUS62:FUS87 GEO62:GEO87 GOK62:GOK87 GYG62:GYG87 HIC62:HIC87 HRY62:HRY87 IBU62:IBU87 ILQ62:ILQ87 IVM62:IVM87 JFI62:JFI87 JPE62:JPE87 JZA62:JZA87 KIW62:KIW87 KSS62:KSS87 LCO62:LCO87 LMK62:LMK87 LWG62:LWG87 MGC62:MGC87 MPY62:MPY87 MZU62:MZU87 NJQ62:NJQ87 NTM62:NTM87 ODI62:ODI87 ONE62:ONE87 OXA62:OXA87 PGW62:PGW87 PQS62:PQS87 QAO62:QAO87 QKK62:QKK87 QUG62:QUG87 REC62:REC87 RNY62:RNY87 RXU62:RXU87 SHQ62:SHQ87 SRM62:SRM87 TBI62:TBI87 TLE62:TLE87 TVA62:TVA87 UEW62:UEW87 UOS62:UOS87 UYO62:UYO87 VIK62:VIK87 VSG62:VSG87 WCC62:WCC87 WLY62:WLY87 WVU62:WVU87 M65598:M65623 JI65598:JI65623 TE65598:TE65623 ADA65598:ADA65623 AMW65598:AMW65623 AWS65598:AWS65623 BGO65598:BGO65623 BQK65598:BQK65623 CAG65598:CAG65623 CKC65598:CKC65623 CTY65598:CTY65623 DDU65598:DDU65623 DNQ65598:DNQ65623 DXM65598:DXM65623 EHI65598:EHI65623 ERE65598:ERE65623 FBA65598:FBA65623 FKW65598:FKW65623 FUS65598:FUS65623 GEO65598:GEO65623 GOK65598:GOK65623 GYG65598:GYG65623 HIC65598:HIC65623 HRY65598:HRY65623 IBU65598:IBU65623 ILQ65598:ILQ65623 IVM65598:IVM65623 JFI65598:JFI65623 JPE65598:JPE65623 JZA65598:JZA65623 KIW65598:KIW65623 KSS65598:KSS65623 LCO65598:LCO65623 LMK65598:LMK65623 LWG65598:LWG65623 MGC65598:MGC65623 MPY65598:MPY65623 MZU65598:MZU65623 NJQ65598:NJQ65623 NTM65598:NTM65623 ODI65598:ODI65623 ONE65598:ONE65623 OXA65598:OXA65623 PGW65598:PGW65623 PQS65598:PQS65623 QAO65598:QAO65623 QKK65598:QKK65623 QUG65598:QUG65623 REC65598:REC65623 RNY65598:RNY65623 RXU65598:RXU65623 SHQ65598:SHQ65623 SRM65598:SRM65623 TBI65598:TBI65623 TLE65598:TLE65623 TVA65598:TVA65623 UEW65598:UEW65623 UOS65598:UOS65623 UYO65598:UYO65623 VIK65598:VIK65623 VSG65598:VSG65623 WCC65598:WCC65623 WLY65598:WLY65623 WVU65598:WVU65623 M131134:M131159 JI131134:JI131159 TE131134:TE131159 ADA131134:ADA131159 AMW131134:AMW131159 AWS131134:AWS131159 BGO131134:BGO131159 BQK131134:BQK131159 CAG131134:CAG131159 CKC131134:CKC131159 CTY131134:CTY131159 DDU131134:DDU131159 DNQ131134:DNQ131159 DXM131134:DXM131159 EHI131134:EHI131159 ERE131134:ERE131159 FBA131134:FBA131159 FKW131134:FKW131159 FUS131134:FUS131159 GEO131134:GEO131159 GOK131134:GOK131159 GYG131134:GYG131159 HIC131134:HIC131159 HRY131134:HRY131159 IBU131134:IBU131159 ILQ131134:ILQ131159 IVM131134:IVM131159 JFI131134:JFI131159 JPE131134:JPE131159 JZA131134:JZA131159 KIW131134:KIW131159 KSS131134:KSS131159 LCO131134:LCO131159 LMK131134:LMK131159 LWG131134:LWG131159 MGC131134:MGC131159 MPY131134:MPY131159 MZU131134:MZU131159 NJQ131134:NJQ131159 NTM131134:NTM131159 ODI131134:ODI131159 ONE131134:ONE131159 OXA131134:OXA131159 PGW131134:PGW131159 PQS131134:PQS131159 QAO131134:QAO131159 QKK131134:QKK131159 QUG131134:QUG131159 REC131134:REC131159 RNY131134:RNY131159 RXU131134:RXU131159 SHQ131134:SHQ131159 SRM131134:SRM131159 TBI131134:TBI131159 TLE131134:TLE131159 TVA131134:TVA131159 UEW131134:UEW131159 UOS131134:UOS131159 UYO131134:UYO131159 VIK131134:VIK131159 VSG131134:VSG131159 WCC131134:WCC131159 WLY131134:WLY131159 WVU131134:WVU131159 M196670:M196695 JI196670:JI196695 TE196670:TE196695 ADA196670:ADA196695 AMW196670:AMW196695 AWS196670:AWS196695 BGO196670:BGO196695 BQK196670:BQK196695 CAG196670:CAG196695 CKC196670:CKC196695 CTY196670:CTY196695 DDU196670:DDU196695 DNQ196670:DNQ196695 DXM196670:DXM196695 EHI196670:EHI196695 ERE196670:ERE196695 FBA196670:FBA196695 FKW196670:FKW196695 FUS196670:FUS196695 GEO196670:GEO196695 GOK196670:GOK196695 GYG196670:GYG196695 HIC196670:HIC196695 HRY196670:HRY196695 IBU196670:IBU196695 ILQ196670:ILQ196695 IVM196670:IVM196695 JFI196670:JFI196695 JPE196670:JPE196695 JZA196670:JZA196695 KIW196670:KIW196695 KSS196670:KSS196695 LCO196670:LCO196695 LMK196670:LMK196695 LWG196670:LWG196695 MGC196670:MGC196695 MPY196670:MPY196695 MZU196670:MZU196695 NJQ196670:NJQ196695 NTM196670:NTM196695 ODI196670:ODI196695 ONE196670:ONE196695 OXA196670:OXA196695 PGW196670:PGW196695 PQS196670:PQS196695 QAO196670:QAO196695 QKK196670:QKK196695 QUG196670:QUG196695 REC196670:REC196695 RNY196670:RNY196695 RXU196670:RXU196695 SHQ196670:SHQ196695 SRM196670:SRM196695 TBI196670:TBI196695 TLE196670:TLE196695 TVA196670:TVA196695 UEW196670:UEW196695 UOS196670:UOS196695 UYO196670:UYO196695 VIK196670:VIK196695 VSG196670:VSG196695 WCC196670:WCC196695 WLY196670:WLY196695 WVU196670:WVU196695 M262206:M262231 JI262206:JI262231 TE262206:TE262231 ADA262206:ADA262231 AMW262206:AMW262231 AWS262206:AWS262231 BGO262206:BGO262231 BQK262206:BQK262231 CAG262206:CAG262231 CKC262206:CKC262231 CTY262206:CTY262231 DDU262206:DDU262231 DNQ262206:DNQ262231 DXM262206:DXM262231 EHI262206:EHI262231 ERE262206:ERE262231 FBA262206:FBA262231 FKW262206:FKW262231 FUS262206:FUS262231 GEO262206:GEO262231 GOK262206:GOK262231 GYG262206:GYG262231 HIC262206:HIC262231 HRY262206:HRY262231 IBU262206:IBU262231 ILQ262206:ILQ262231 IVM262206:IVM262231 JFI262206:JFI262231 JPE262206:JPE262231 JZA262206:JZA262231 KIW262206:KIW262231 KSS262206:KSS262231 LCO262206:LCO262231 LMK262206:LMK262231 LWG262206:LWG262231 MGC262206:MGC262231 MPY262206:MPY262231 MZU262206:MZU262231 NJQ262206:NJQ262231 NTM262206:NTM262231 ODI262206:ODI262231 ONE262206:ONE262231 OXA262206:OXA262231 PGW262206:PGW262231 PQS262206:PQS262231 QAO262206:QAO262231 QKK262206:QKK262231 QUG262206:QUG262231 REC262206:REC262231 RNY262206:RNY262231 RXU262206:RXU262231 SHQ262206:SHQ262231 SRM262206:SRM262231 TBI262206:TBI262231 TLE262206:TLE262231 TVA262206:TVA262231 UEW262206:UEW262231 UOS262206:UOS262231 UYO262206:UYO262231 VIK262206:VIK262231 VSG262206:VSG262231 WCC262206:WCC262231 WLY262206:WLY262231 WVU262206:WVU262231 M327742:M327767 JI327742:JI327767 TE327742:TE327767 ADA327742:ADA327767 AMW327742:AMW327767 AWS327742:AWS327767 BGO327742:BGO327767 BQK327742:BQK327767 CAG327742:CAG327767 CKC327742:CKC327767 CTY327742:CTY327767 DDU327742:DDU327767 DNQ327742:DNQ327767 DXM327742:DXM327767 EHI327742:EHI327767 ERE327742:ERE327767 FBA327742:FBA327767 FKW327742:FKW327767 FUS327742:FUS327767 GEO327742:GEO327767 GOK327742:GOK327767 GYG327742:GYG327767 HIC327742:HIC327767 HRY327742:HRY327767 IBU327742:IBU327767 ILQ327742:ILQ327767 IVM327742:IVM327767 JFI327742:JFI327767 JPE327742:JPE327767 JZA327742:JZA327767 KIW327742:KIW327767 KSS327742:KSS327767 LCO327742:LCO327767 LMK327742:LMK327767 LWG327742:LWG327767 MGC327742:MGC327767 MPY327742:MPY327767 MZU327742:MZU327767 NJQ327742:NJQ327767 NTM327742:NTM327767 ODI327742:ODI327767 ONE327742:ONE327767 OXA327742:OXA327767 PGW327742:PGW327767 PQS327742:PQS327767 QAO327742:QAO327767 QKK327742:QKK327767 QUG327742:QUG327767 REC327742:REC327767 RNY327742:RNY327767 RXU327742:RXU327767 SHQ327742:SHQ327767 SRM327742:SRM327767 TBI327742:TBI327767 TLE327742:TLE327767 TVA327742:TVA327767 UEW327742:UEW327767 UOS327742:UOS327767 UYO327742:UYO327767 VIK327742:VIK327767 VSG327742:VSG327767 WCC327742:WCC327767 WLY327742:WLY327767 WVU327742:WVU327767 M393278:M393303 JI393278:JI393303 TE393278:TE393303 ADA393278:ADA393303 AMW393278:AMW393303 AWS393278:AWS393303 BGO393278:BGO393303 BQK393278:BQK393303 CAG393278:CAG393303 CKC393278:CKC393303 CTY393278:CTY393303 DDU393278:DDU393303 DNQ393278:DNQ393303 DXM393278:DXM393303 EHI393278:EHI393303 ERE393278:ERE393303 FBA393278:FBA393303 FKW393278:FKW393303 FUS393278:FUS393303 GEO393278:GEO393303 GOK393278:GOK393303 GYG393278:GYG393303 HIC393278:HIC393303 HRY393278:HRY393303 IBU393278:IBU393303 ILQ393278:ILQ393303 IVM393278:IVM393303 JFI393278:JFI393303 JPE393278:JPE393303 JZA393278:JZA393303 KIW393278:KIW393303 KSS393278:KSS393303 LCO393278:LCO393303 LMK393278:LMK393303 LWG393278:LWG393303 MGC393278:MGC393303 MPY393278:MPY393303 MZU393278:MZU393303 NJQ393278:NJQ393303 NTM393278:NTM393303 ODI393278:ODI393303 ONE393278:ONE393303 OXA393278:OXA393303 PGW393278:PGW393303 PQS393278:PQS393303 QAO393278:QAO393303 QKK393278:QKK393303 QUG393278:QUG393303 REC393278:REC393303 RNY393278:RNY393303 RXU393278:RXU393303 SHQ393278:SHQ393303 SRM393278:SRM393303 TBI393278:TBI393303 TLE393278:TLE393303 TVA393278:TVA393303 UEW393278:UEW393303 UOS393278:UOS393303 UYO393278:UYO393303 VIK393278:VIK393303 VSG393278:VSG393303 WCC393278:WCC393303 WLY393278:WLY393303 WVU393278:WVU393303 M458814:M458839 JI458814:JI458839 TE458814:TE458839 ADA458814:ADA458839 AMW458814:AMW458839 AWS458814:AWS458839 BGO458814:BGO458839 BQK458814:BQK458839 CAG458814:CAG458839 CKC458814:CKC458839 CTY458814:CTY458839 DDU458814:DDU458839 DNQ458814:DNQ458839 DXM458814:DXM458839 EHI458814:EHI458839 ERE458814:ERE458839 FBA458814:FBA458839 FKW458814:FKW458839 FUS458814:FUS458839 GEO458814:GEO458839 GOK458814:GOK458839 GYG458814:GYG458839 HIC458814:HIC458839 HRY458814:HRY458839 IBU458814:IBU458839 ILQ458814:ILQ458839 IVM458814:IVM458839 JFI458814:JFI458839 JPE458814:JPE458839 JZA458814:JZA458839 KIW458814:KIW458839 KSS458814:KSS458839 LCO458814:LCO458839 LMK458814:LMK458839 LWG458814:LWG458839 MGC458814:MGC458839 MPY458814:MPY458839 MZU458814:MZU458839 NJQ458814:NJQ458839 NTM458814:NTM458839 ODI458814:ODI458839 ONE458814:ONE458839 OXA458814:OXA458839 PGW458814:PGW458839 PQS458814:PQS458839 QAO458814:QAO458839 QKK458814:QKK458839 QUG458814:QUG458839 REC458814:REC458839 RNY458814:RNY458839 RXU458814:RXU458839 SHQ458814:SHQ458839 SRM458814:SRM458839 TBI458814:TBI458839 TLE458814:TLE458839 TVA458814:TVA458839 UEW458814:UEW458839 UOS458814:UOS458839 UYO458814:UYO458839 VIK458814:VIK458839 VSG458814:VSG458839 WCC458814:WCC458839 WLY458814:WLY458839 WVU458814:WVU458839 M524350:M524375 JI524350:JI524375 TE524350:TE524375 ADA524350:ADA524375 AMW524350:AMW524375 AWS524350:AWS524375 BGO524350:BGO524375 BQK524350:BQK524375 CAG524350:CAG524375 CKC524350:CKC524375 CTY524350:CTY524375 DDU524350:DDU524375 DNQ524350:DNQ524375 DXM524350:DXM524375 EHI524350:EHI524375 ERE524350:ERE524375 FBA524350:FBA524375 FKW524350:FKW524375 FUS524350:FUS524375 GEO524350:GEO524375 GOK524350:GOK524375 GYG524350:GYG524375 HIC524350:HIC524375 HRY524350:HRY524375 IBU524350:IBU524375 ILQ524350:ILQ524375 IVM524350:IVM524375 JFI524350:JFI524375 JPE524350:JPE524375 JZA524350:JZA524375 KIW524350:KIW524375 KSS524350:KSS524375 LCO524350:LCO524375 LMK524350:LMK524375 LWG524350:LWG524375 MGC524350:MGC524375 MPY524350:MPY524375 MZU524350:MZU524375 NJQ524350:NJQ524375 NTM524350:NTM524375 ODI524350:ODI524375 ONE524350:ONE524375 OXA524350:OXA524375 PGW524350:PGW524375 PQS524350:PQS524375 QAO524350:QAO524375 QKK524350:QKK524375 QUG524350:QUG524375 REC524350:REC524375 RNY524350:RNY524375 RXU524350:RXU524375 SHQ524350:SHQ524375 SRM524350:SRM524375 TBI524350:TBI524375 TLE524350:TLE524375 TVA524350:TVA524375 UEW524350:UEW524375 UOS524350:UOS524375 UYO524350:UYO524375 VIK524350:VIK524375 VSG524350:VSG524375 WCC524350:WCC524375 WLY524350:WLY524375 WVU524350:WVU524375 M589886:M589911 JI589886:JI589911 TE589886:TE589911 ADA589886:ADA589911 AMW589886:AMW589911 AWS589886:AWS589911 BGO589886:BGO589911 BQK589886:BQK589911 CAG589886:CAG589911 CKC589886:CKC589911 CTY589886:CTY589911 DDU589886:DDU589911 DNQ589886:DNQ589911 DXM589886:DXM589911 EHI589886:EHI589911 ERE589886:ERE589911 FBA589886:FBA589911 FKW589886:FKW589911 FUS589886:FUS589911 GEO589886:GEO589911 GOK589886:GOK589911 GYG589886:GYG589911 HIC589886:HIC589911 HRY589886:HRY589911 IBU589886:IBU589911 ILQ589886:ILQ589911 IVM589886:IVM589911 JFI589886:JFI589911 JPE589886:JPE589911 JZA589886:JZA589911 KIW589886:KIW589911 KSS589886:KSS589911 LCO589886:LCO589911 LMK589886:LMK589911 LWG589886:LWG589911 MGC589886:MGC589911 MPY589886:MPY589911 MZU589886:MZU589911 NJQ589886:NJQ589911 NTM589886:NTM589911 ODI589886:ODI589911 ONE589886:ONE589911 OXA589886:OXA589911 PGW589886:PGW589911 PQS589886:PQS589911 QAO589886:QAO589911 QKK589886:QKK589911 QUG589886:QUG589911 REC589886:REC589911 RNY589886:RNY589911 RXU589886:RXU589911 SHQ589886:SHQ589911 SRM589886:SRM589911 TBI589886:TBI589911 TLE589886:TLE589911 TVA589886:TVA589911 UEW589886:UEW589911 UOS589886:UOS589911 UYO589886:UYO589911 VIK589886:VIK589911 VSG589886:VSG589911 WCC589886:WCC589911 WLY589886:WLY589911 WVU589886:WVU589911 M655422:M655447 JI655422:JI655447 TE655422:TE655447 ADA655422:ADA655447 AMW655422:AMW655447 AWS655422:AWS655447 BGO655422:BGO655447 BQK655422:BQK655447 CAG655422:CAG655447 CKC655422:CKC655447 CTY655422:CTY655447 DDU655422:DDU655447 DNQ655422:DNQ655447 DXM655422:DXM655447 EHI655422:EHI655447 ERE655422:ERE655447 FBA655422:FBA655447 FKW655422:FKW655447 FUS655422:FUS655447 GEO655422:GEO655447 GOK655422:GOK655447 GYG655422:GYG655447 HIC655422:HIC655447 HRY655422:HRY655447 IBU655422:IBU655447 ILQ655422:ILQ655447 IVM655422:IVM655447 JFI655422:JFI655447 JPE655422:JPE655447 JZA655422:JZA655447 KIW655422:KIW655447 KSS655422:KSS655447 LCO655422:LCO655447 LMK655422:LMK655447 LWG655422:LWG655447 MGC655422:MGC655447 MPY655422:MPY655447 MZU655422:MZU655447 NJQ655422:NJQ655447 NTM655422:NTM655447 ODI655422:ODI655447 ONE655422:ONE655447 OXA655422:OXA655447 PGW655422:PGW655447 PQS655422:PQS655447 QAO655422:QAO655447 QKK655422:QKK655447 QUG655422:QUG655447 REC655422:REC655447 RNY655422:RNY655447 RXU655422:RXU655447 SHQ655422:SHQ655447 SRM655422:SRM655447 TBI655422:TBI655447 TLE655422:TLE655447 TVA655422:TVA655447 UEW655422:UEW655447 UOS655422:UOS655447 UYO655422:UYO655447 VIK655422:VIK655447 VSG655422:VSG655447 WCC655422:WCC655447 WLY655422:WLY655447 WVU655422:WVU655447 M720958:M720983 JI720958:JI720983 TE720958:TE720983 ADA720958:ADA720983 AMW720958:AMW720983 AWS720958:AWS720983 BGO720958:BGO720983 BQK720958:BQK720983 CAG720958:CAG720983 CKC720958:CKC720983 CTY720958:CTY720983 DDU720958:DDU720983 DNQ720958:DNQ720983 DXM720958:DXM720983 EHI720958:EHI720983 ERE720958:ERE720983 FBA720958:FBA720983 FKW720958:FKW720983 FUS720958:FUS720983 GEO720958:GEO720983 GOK720958:GOK720983 GYG720958:GYG720983 HIC720958:HIC720983 HRY720958:HRY720983 IBU720958:IBU720983 ILQ720958:ILQ720983 IVM720958:IVM720983 JFI720958:JFI720983 JPE720958:JPE720983 JZA720958:JZA720983 KIW720958:KIW720983 KSS720958:KSS720983 LCO720958:LCO720983 LMK720958:LMK720983 LWG720958:LWG720983 MGC720958:MGC720983 MPY720958:MPY720983 MZU720958:MZU720983 NJQ720958:NJQ720983 NTM720958:NTM720983 ODI720958:ODI720983 ONE720958:ONE720983 OXA720958:OXA720983 PGW720958:PGW720983 PQS720958:PQS720983 QAO720958:QAO720983 QKK720958:QKK720983 QUG720958:QUG720983 REC720958:REC720983 RNY720958:RNY720983 RXU720958:RXU720983 SHQ720958:SHQ720983 SRM720958:SRM720983 TBI720958:TBI720983 TLE720958:TLE720983 TVA720958:TVA720983 UEW720958:UEW720983 UOS720958:UOS720983 UYO720958:UYO720983 VIK720958:VIK720983 VSG720958:VSG720983 WCC720958:WCC720983 WLY720958:WLY720983 WVU720958:WVU720983 M786494:M786519 JI786494:JI786519 TE786494:TE786519 ADA786494:ADA786519 AMW786494:AMW786519 AWS786494:AWS786519 BGO786494:BGO786519 BQK786494:BQK786519 CAG786494:CAG786519 CKC786494:CKC786519 CTY786494:CTY786519 DDU786494:DDU786519 DNQ786494:DNQ786519 DXM786494:DXM786519 EHI786494:EHI786519 ERE786494:ERE786519 FBA786494:FBA786519 FKW786494:FKW786519 FUS786494:FUS786519 GEO786494:GEO786519 GOK786494:GOK786519 GYG786494:GYG786519 HIC786494:HIC786519 HRY786494:HRY786519 IBU786494:IBU786519 ILQ786494:ILQ786519 IVM786494:IVM786519 JFI786494:JFI786519 JPE786494:JPE786519 JZA786494:JZA786519 KIW786494:KIW786519 KSS786494:KSS786519 LCO786494:LCO786519 LMK786494:LMK786519 LWG786494:LWG786519 MGC786494:MGC786519 MPY786494:MPY786519 MZU786494:MZU786519 NJQ786494:NJQ786519 NTM786494:NTM786519 ODI786494:ODI786519 ONE786494:ONE786519 OXA786494:OXA786519 PGW786494:PGW786519 PQS786494:PQS786519 QAO786494:QAO786519 QKK786494:QKK786519 QUG786494:QUG786519 REC786494:REC786519 RNY786494:RNY786519 RXU786494:RXU786519 SHQ786494:SHQ786519 SRM786494:SRM786519 TBI786494:TBI786519 TLE786494:TLE786519 TVA786494:TVA786519 UEW786494:UEW786519 UOS786494:UOS786519 UYO786494:UYO786519 VIK786494:VIK786519 VSG786494:VSG786519 WCC786494:WCC786519 WLY786494:WLY786519 WVU786494:WVU786519 M852030:M852055 JI852030:JI852055 TE852030:TE852055 ADA852030:ADA852055 AMW852030:AMW852055 AWS852030:AWS852055 BGO852030:BGO852055 BQK852030:BQK852055 CAG852030:CAG852055 CKC852030:CKC852055 CTY852030:CTY852055 DDU852030:DDU852055 DNQ852030:DNQ852055 DXM852030:DXM852055 EHI852030:EHI852055 ERE852030:ERE852055 FBA852030:FBA852055 FKW852030:FKW852055 FUS852030:FUS852055 GEO852030:GEO852055 GOK852030:GOK852055 GYG852030:GYG852055 HIC852030:HIC852055 HRY852030:HRY852055 IBU852030:IBU852055 ILQ852030:ILQ852055 IVM852030:IVM852055 JFI852030:JFI852055 JPE852030:JPE852055 JZA852030:JZA852055 KIW852030:KIW852055 KSS852030:KSS852055 LCO852030:LCO852055 LMK852030:LMK852055 LWG852030:LWG852055 MGC852030:MGC852055 MPY852030:MPY852055 MZU852030:MZU852055 NJQ852030:NJQ852055 NTM852030:NTM852055 ODI852030:ODI852055 ONE852030:ONE852055 OXA852030:OXA852055 PGW852030:PGW852055 PQS852030:PQS852055 QAO852030:QAO852055 QKK852030:QKK852055 QUG852030:QUG852055 REC852030:REC852055 RNY852030:RNY852055 RXU852030:RXU852055 SHQ852030:SHQ852055 SRM852030:SRM852055 TBI852030:TBI852055 TLE852030:TLE852055 TVA852030:TVA852055 UEW852030:UEW852055 UOS852030:UOS852055 UYO852030:UYO852055 VIK852030:VIK852055 VSG852030:VSG852055 WCC852030:WCC852055 WLY852030:WLY852055 WVU852030:WVU852055 M917566:M917591 JI917566:JI917591 TE917566:TE917591 ADA917566:ADA917591 AMW917566:AMW917591 AWS917566:AWS917591 BGO917566:BGO917591 BQK917566:BQK917591 CAG917566:CAG917591 CKC917566:CKC917591 CTY917566:CTY917591 DDU917566:DDU917591 DNQ917566:DNQ917591 DXM917566:DXM917591 EHI917566:EHI917591 ERE917566:ERE917591 FBA917566:FBA917591 FKW917566:FKW917591 FUS917566:FUS917591 GEO917566:GEO917591 GOK917566:GOK917591 GYG917566:GYG917591 HIC917566:HIC917591 HRY917566:HRY917591 IBU917566:IBU917591 ILQ917566:ILQ917591 IVM917566:IVM917591 JFI917566:JFI917591 JPE917566:JPE917591 JZA917566:JZA917591 KIW917566:KIW917591 KSS917566:KSS917591 LCO917566:LCO917591 LMK917566:LMK917591 LWG917566:LWG917591 MGC917566:MGC917591 MPY917566:MPY917591 MZU917566:MZU917591 NJQ917566:NJQ917591 NTM917566:NTM917591 ODI917566:ODI917591 ONE917566:ONE917591 OXA917566:OXA917591 PGW917566:PGW917591 PQS917566:PQS917591 QAO917566:QAO917591 QKK917566:QKK917591 QUG917566:QUG917591 REC917566:REC917591 RNY917566:RNY917591 RXU917566:RXU917591 SHQ917566:SHQ917591 SRM917566:SRM917591 TBI917566:TBI917591 TLE917566:TLE917591 TVA917566:TVA917591 UEW917566:UEW917591 UOS917566:UOS917591 UYO917566:UYO917591 VIK917566:VIK917591 VSG917566:VSG917591 WCC917566:WCC917591 WLY917566:WLY917591 WVU917566:WVU917591 M983102:M983127 JI983102:JI983127 TE983102:TE983127 ADA983102:ADA983127 AMW983102:AMW983127 AWS983102:AWS983127 BGO983102:BGO983127 BQK983102:BQK983127 CAG983102:CAG983127 CKC983102:CKC983127 CTY983102:CTY983127 DDU983102:DDU983127 DNQ983102:DNQ983127 DXM983102:DXM983127 EHI983102:EHI983127 ERE983102:ERE983127 FBA983102:FBA983127 FKW983102:FKW983127 FUS983102:FUS983127 GEO983102:GEO983127 GOK983102:GOK983127 GYG983102:GYG983127 HIC983102:HIC983127 HRY983102:HRY983127 IBU983102:IBU983127 ILQ983102:ILQ983127 IVM983102:IVM983127 JFI983102:JFI983127 JPE983102:JPE983127 JZA983102:JZA983127 KIW983102:KIW983127 KSS983102:KSS983127 LCO983102:LCO983127 LMK983102:LMK983127 LWG983102:LWG983127 MGC983102:MGC983127 MPY983102:MPY983127 MZU983102:MZU983127 NJQ983102:NJQ983127 NTM983102:NTM983127 ODI983102:ODI983127 ONE983102:ONE983127 OXA983102:OXA983127 PGW983102:PGW983127 PQS983102:PQS983127 QAO983102:QAO983127 QKK983102:QKK983127 QUG983102:QUG983127 REC983102:REC983127 RNY983102:RNY983127 RXU983102:RXU983127 SHQ983102:SHQ983127 SRM983102:SRM983127 TBI983102:TBI983127 TLE983102:TLE983127 TVA983102:TVA983127 UEW983102:UEW983127 UOS983102:UOS983127 UYO983102:UYO983127 VIK983102:VIK983127 VSG983102:VSG983127 WCC983102:WCC983127 WLY983102:WLY983127 WVU983102:WVU983127 M116:M119 JI116:JI119 TE116:TE119 ADA116:ADA119 AMW116:AMW119 AWS116:AWS119 BGO116:BGO119 BQK116:BQK119 CAG116:CAG119 CKC116:CKC119 CTY116:CTY119 DDU116:DDU119 DNQ116:DNQ119 DXM116:DXM119 EHI116:EHI119 ERE116:ERE119 FBA116:FBA119 FKW116:FKW119 FUS116:FUS119 GEO116:GEO119 GOK116:GOK119 GYG116:GYG119 HIC116:HIC119 HRY116:HRY119 IBU116:IBU119 ILQ116:ILQ119 IVM116:IVM119 JFI116:JFI119 JPE116:JPE119 JZA116:JZA119 KIW116:KIW119 KSS116:KSS119 LCO116:LCO119 LMK116:LMK119 LWG116:LWG119 MGC116:MGC119 MPY116:MPY119 MZU116:MZU119 NJQ116:NJQ119 NTM116:NTM119 ODI116:ODI119 ONE116:ONE119 OXA116:OXA119 PGW116:PGW119 PQS116:PQS119 QAO116:QAO119 QKK116:QKK119 QUG116:QUG119 REC116:REC119 RNY116:RNY119 RXU116:RXU119 SHQ116:SHQ119 SRM116:SRM119 TBI116:TBI119 TLE116:TLE119 TVA116:TVA119 UEW116:UEW119 UOS116:UOS119 UYO116:UYO119 VIK116:VIK119 VSG116:VSG119 WCC116:WCC119 WLY116:WLY119 WVU116:WVU119 M65652:M65655 JI65652:JI65655 TE65652:TE65655 ADA65652:ADA65655 AMW65652:AMW65655 AWS65652:AWS65655 BGO65652:BGO65655 BQK65652:BQK65655 CAG65652:CAG65655 CKC65652:CKC65655 CTY65652:CTY65655 DDU65652:DDU65655 DNQ65652:DNQ65655 DXM65652:DXM65655 EHI65652:EHI65655 ERE65652:ERE65655 FBA65652:FBA65655 FKW65652:FKW65655 FUS65652:FUS65655 GEO65652:GEO65655 GOK65652:GOK65655 GYG65652:GYG65655 HIC65652:HIC65655 HRY65652:HRY65655 IBU65652:IBU65655 ILQ65652:ILQ65655 IVM65652:IVM65655 JFI65652:JFI65655 JPE65652:JPE65655 JZA65652:JZA65655 KIW65652:KIW65655 KSS65652:KSS65655 LCO65652:LCO65655 LMK65652:LMK65655 LWG65652:LWG65655 MGC65652:MGC65655 MPY65652:MPY65655 MZU65652:MZU65655 NJQ65652:NJQ65655 NTM65652:NTM65655 ODI65652:ODI65655 ONE65652:ONE65655 OXA65652:OXA65655 PGW65652:PGW65655 PQS65652:PQS65655 QAO65652:QAO65655 QKK65652:QKK65655 QUG65652:QUG65655 REC65652:REC65655 RNY65652:RNY65655 RXU65652:RXU65655 SHQ65652:SHQ65655 SRM65652:SRM65655 TBI65652:TBI65655 TLE65652:TLE65655 TVA65652:TVA65655 UEW65652:UEW65655 UOS65652:UOS65655 UYO65652:UYO65655 VIK65652:VIK65655 VSG65652:VSG65655 WCC65652:WCC65655 WLY65652:WLY65655 WVU65652:WVU65655 M131188:M131191 JI131188:JI131191 TE131188:TE131191 ADA131188:ADA131191 AMW131188:AMW131191 AWS131188:AWS131191 BGO131188:BGO131191 BQK131188:BQK131191 CAG131188:CAG131191 CKC131188:CKC131191 CTY131188:CTY131191 DDU131188:DDU131191 DNQ131188:DNQ131191 DXM131188:DXM131191 EHI131188:EHI131191 ERE131188:ERE131191 FBA131188:FBA131191 FKW131188:FKW131191 FUS131188:FUS131191 GEO131188:GEO131191 GOK131188:GOK131191 GYG131188:GYG131191 HIC131188:HIC131191 HRY131188:HRY131191 IBU131188:IBU131191 ILQ131188:ILQ131191 IVM131188:IVM131191 JFI131188:JFI131191 JPE131188:JPE131191 JZA131188:JZA131191 KIW131188:KIW131191 KSS131188:KSS131191 LCO131188:LCO131191 LMK131188:LMK131191 LWG131188:LWG131191 MGC131188:MGC131191 MPY131188:MPY131191 MZU131188:MZU131191 NJQ131188:NJQ131191 NTM131188:NTM131191 ODI131188:ODI131191 ONE131188:ONE131191 OXA131188:OXA131191 PGW131188:PGW131191 PQS131188:PQS131191 QAO131188:QAO131191 QKK131188:QKK131191 QUG131188:QUG131191 REC131188:REC131191 RNY131188:RNY131191 RXU131188:RXU131191 SHQ131188:SHQ131191 SRM131188:SRM131191 TBI131188:TBI131191 TLE131188:TLE131191 TVA131188:TVA131191 UEW131188:UEW131191 UOS131188:UOS131191 UYO131188:UYO131191 VIK131188:VIK131191 VSG131188:VSG131191 WCC131188:WCC131191 WLY131188:WLY131191 WVU131188:WVU131191 M196724:M196727 JI196724:JI196727 TE196724:TE196727 ADA196724:ADA196727 AMW196724:AMW196727 AWS196724:AWS196727 BGO196724:BGO196727 BQK196724:BQK196727 CAG196724:CAG196727 CKC196724:CKC196727 CTY196724:CTY196727 DDU196724:DDU196727 DNQ196724:DNQ196727 DXM196724:DXM196727 EHI196724:EHI196727 ERE196724:ERE196727 FBA196724:FBA196727 FKW196724:FKW196727 FUS196724:FUS196727 GEO196724:GEO196727 GOK196724:GOK196727 GYG196724:GYG196727 HIC196724:HIC196727 HRY196724:HRY196727 IBU196724:IBU196727 ILQ196724:ILQ196727 IVM196724:IVM196727 JFI196724:JFI196727 JPE196724:JPE196727 JZA196724:JZA196727 KIW196724:KIW196727 KSS196724:KSS196727 LCO196724:LCO196727 LMK196724:LMK196727 LWG196724:LWG196727 MGC196724:MGC196727 MPY196724:MPY196727 MZU196724:MZU196727 NJQ196724:NJQ196727 NTM196724:NTM196727 ODI196724:ODI196727 ONE196724:ONE196727 OXA196724:OXA196727 PGW196724:PGW196727 PQS196724:PQS196727 QAO196724:QAO196727 QKK196724:QKK196727 QUG196724:QUG196727 REC196724:REC196727 RNY196724:RNY196727 RXU196724:RXU196727 SHQ196724:SHQ196727 SRM196724:SRM196727 TBI196724:TBI196727 TLE196724:TLE196727 TVA196724:TVA196727 UEW196724:UEW196727 UOS196724:UOS196727 UYO196724:UYO196727 VIK196724:VIK196727 VSG196724:VSG196727 WCC196724:WCC196727 WLY196724:WLY196727 WVU196724:WVU196727 M262260:M262263 JI262260:JI262263 TE262260:TE262263 ADA262260:ADA262263 AMW262260:AMW262263 AWS262260:AWS262263 BGO262260:BGO262263 BQK262260:BQK262263 CAG262260:CAG262263 CKC262260:CKC262263 CTY262260:CTY262263 DDU262260:DDU262263 DNQ262260:DNQ262263 DXM262260:DXM262263 EHI262260:EHI262263 ERE262260:ERE262263 FBA262260:FBA262263 FKW262260:FKW262263 FUS262260:FUS262263 GEO262260:GEO262263 GOK262260:GOK262263 GYG262260:GYG262263 HIC262260:HIC262263 HRY262260:HRY262263 IBU262260:IBU262263 ILQ262260:ILQ262263 IVM262260:IVM262263 JFI262260:JFI262263 JPE262260:JPE262263 JZA262260:JZA262263 KIW262260:KIW262263 KSS262260:KSS262263 LCO262260:LCO262263 LMK262260:LMK262263 LWG262260:LWG262263 MGC262260:MGC262263 MPY262260:MPY262263 MZU262260:MZU262263 NJQ262260:NJQ262263 NTM262260:NTM262263 ODI262260:ODI262263 ONE262260:ONE262263 OXA262260:OXA262263 PGW262260:PGW262263 PQS262260:PQS262263 QAO262260:QAO262263 QKK262260:QKK262263 QUG262260:QUG262263 REC262260:REC262263 RNY262260:RNY262263 RXU262260:RXU262263 SHQ262260:SHQ262263 SRM262260:SRM262263 TBI262260:TBI262263 TLE262260:TLE262263 TVA262260:TVA262263 UEW262260:UEW262263 UOS262260:UOS262263 UYO262260:UYO262263 VIK262260:VIK262263 VSG262260:VSG262263 WCC262260:WCC262263 WLY262260:WLY262263 WVU262260:WVU262263 M327796:M327799 JI327796:JI327799 TE327796:TE327799 ADA327796:ADA327799 AMW327796:AMW327799 AWS327796:AWS327799 BGO327796:BGO327799 BQK327796:BQK327799 CAG327796:CAG327799 CKC327796:CKC327799 CTY327796:CTY327799 DDU327796:DDU327799 DNQ327796:DNQ327799 DXM327796:DXM327799 EHI327796:EHI327799 ERE327796:ERE327799 FBA327796:FBA327799 FKW327796:FKW327799 FUS327796:FUS327799 GEO327796:GEO327799 GOK327796:GOK327799 GYG327796:GYG327799 HIC327796:HIC327799 HRY327796:HRY327799 IBU327796:IBU327799 ILQ327796:ILQ327799 IVM327796:IVM327799 JFI327796:JFI327799 JPE327796:JPE327799 JZA327796:JZA327799 KIW327796:KIW327799 KSS327796:KSS327799 LCO327796:LCO327799 LMK327796:LMK327799 LWG327796:LWG327799 MGC327796:MGC327799 MPY327796:MPY327799 MZU327796:MZU327799 NJQ327796:NJQ327799 NTM327796:NTM327799 ODI327796:ODI327799 ONE327796:ONE327799 OXA327796:OXA327799 PGW327796:PGW327799 PQS327796:PQS327799 QAO327796:QAO327799 QKK327796:QKK327799 QUG327796:QUG327799 REC327796:REC327799 RNY327796:RNY327799 RXU327796:RXU327799 SHQ327796:SHQ327799 SRM327796:SRM327799 TBI327796:TBI327799 TLE327796:TLE327799 TVA327796:TVA327799 UEW327796:UEW327799 UOS327796:UOS327799 UYO327796:UYO327799 VIK327796:VIK327799 VSG327796:VSG327799 WCC327796:WCC327799 WLY327796:WLY327799 WVU327796:WVU327799 M393332:M393335 JI393332:JI393335 TE393332:TE393335 ADA393332:ADA393335 AMW393332:AMW393335 AWS393332:AWS393335 BGO393332:BGO393335 BQK393332:BQK393335 CAG393332:CAG393335 CKC393332:CKC393335 CTY393332:CTY393335 DDU393332:DDU393335 DNQ393332:DNQ393335 DXM393332:DXM393335 EHI393332:EHI393335 ERE393332:ERE393335 FBA393332:FBA393335 FKW393332:FKW393335 FUS393332:FUS393335 GEO393332:GEO393335 GOK393332:GOK393335 GYG393332:GYG393335 HIC393332:HIC393335 HRY393332:HRY393335 IBU393332:IBU393335 ILQ393332:ILQ393335 IVM393332:IVM393335 JFI393332:JFI393335 JPE393332:JPE393335 JZA393332:JZA393335 KIW393332:KIW393335 KSS393332:KSS393335 LCO393332:LCO393335 LMK393332:LMK393335 LWG393332:LWG393335 MGC393332:MGC393335 MPY393332:MPY393335 MZU393332:MZU393335 NJQ393332:NJQ393335 NTM393332:NTM393335 ODI393332:ODI393335 ONE393332:ONE393335 OXA393332:OXA393335 PGW393332:PGW393335 PQS393332:PQS393335 QAO393332:QAO393335 QKK393332:QKK393335 QUG393332:QUG393335 REC393332:REC393335 RNY393332:RNY393335 RXU393332:RXU393335 SHQ393332:SHQ393335 SRM393332:SRM393335 TBI393332:TBI393335 TLE393332:TLE393335 TVA393332:TVA393335 UEW393332:UEW393335 UOS393332:UOS393335 UYO393332:UYO393335 VIK393332:VIK393335 VSG393332:VSG393335 WCC393332:WCC393335 WLY393332:WLY393335 WVU393332:WVU393335 M458868:M458871 JI458868:JI458871 TE458868:TE458871 ADA458868:ADA458871 AMW458868:AMW458871 AWS458868:AWS458871 BGO458868:BGO458871 BQK458868:BQK458871 CAG458868:CAG458871 CKC458868:CKC458871 CTY458868:CTY458871 DDU458868:DDU458871 DNQ458868:DNQ458871 DXM458868:DXM458871 EHI458868:EHI458871 ERE458868:ERE458871 FBA458868:FBA458871 FKW458868:FKW458871 FUS458868:FUS458871 GEO458868:GEO458871 GOK458868:GOK458871 GYG458868:GYG458871 HIC458868:HIC458871 HRY458868:HRY458871 IBU458868:IBU458871 ILQ458868:ILQ458871 IVM458868:IVM458871 JFI458868:JFI458871 JPE458868:JPE458871 JZA458868:JZA458871 KIW458868:KIW458871 KSS458868:KSS458871 LCO458868:LCO458871 LMK458868:LMK458871 LWG458868:LWG458871 MGC458868:MGC458871 MPY458868:MPY458871 MZU458868:MZU458871 NJQ458868:NJQ458871 NTM458868:NTM458871 ODI458868:ODI458871 ONE458868:ONE458871 OXA458868:OXA458871 PGW458868:PGW458871 PQS458868:PQS458871 QAO458868:QAO458871 QKK458868:QKK458871 QUG458868:QUG458871 REC458868:REC458871 RNY458868:RNY458871 RXU458868:RXU458871 SHQ458868:SHQ458871 SRM458868:SRM458871 TBI458868:TBI458871 TLE458868:TLE458871 TVA458868:TVA458871 UEW458868:UEW458871 UOS458868:UOS458871 UYO458868:UYO458871 VIK458868:VIK458871 VSG458868:VSG458871 WCC458868:WCC458871 WLY458868:WLY458871 WVU458868:WVU458871 M524404:M524407 JI524404:JI524407 TE524404:TE524407 ADA524404:ADA524407 AMW524404:AMW524407 AWS524404:AWS524407 BGO524404:BGO524407 BQK524404:BQK524407 CAG524404:CAG524407 CKC524404:CKC524407 CTY524404:CTY524407 DDU524404:DDU524407 DNQ524404:DNQ524407 DXM524404:DXM524407 EHI524404:EHI524407 ERE524404:ERE524407 FBA524404:FBA524407 FKW524404:FKW524407 FUS524404:FUS524407 GEO524404:GEO524407 GOK524404:GOK524407 GYG524404:GYG524407 HIC524404:HIC524407 HRY524404:HRY524407 IBU524404:IBU524407 ILQ524404:ILQ524407 IVM524404:IVM524407 JFI524404:JFI524407 JPE524404:JPE524407 JZA524404:JZA524407 KIW524404:KIW524407 KSS524404:KSS524407 LCO524404:LCO524407 LMK524404:LMK524407 LWG524404:LWG524407 MGC524404:MGC524407 MPY524404:MPY524407 MZU524404:MZU524407 NJQ524404:NJQ524407 NTM524404:NTM524407 ODI524404:ODI524407 ONE524404:ONE524407 OXA524404:OXA524407 PGW524404:PGW524407 PQS524404:PQS524407 QAO524404:QAO524407 QKK524404:QKK524407 QUG524404:QUG524407 REC524404:REC524407 RNY524404:RNY524407 RXU524404:RXU524407 SHQ524404:SHQ524407 SRM524404:SRM524407 TBI524404:TBI524407 TLE524404:TLE524407 TVA524404:TVA524407 UEW524404:UEW524407 UOS524404:UOS524407 UYO524404:UYO524407 VIK524404:VIK524407 VSG524404:VSG524407 WCC524404:WCC524407 WLY524404:WLY524407 WVU524404:WVU524407 M589940:M589943 JI589940:JI589943 TE589940:TE589943 ADA589940:ADA589943 AMW589940:AMW589943 AWS589940:AWS589943 BGO589940:BGO589943 BQK589940:BQK589943 CAG589940:CAG589943 CKC589940:CKC589943 CTY589940:CTY589943 DDU589940:DDU589943 DNQ589940:DNQ589943 DXM589940:DXM589943 EHI589940:EHI589943 ERE589940:ERE589943 FBA589940:FBA589943 FKW589940:FKW589943 FUS589940:FUS589943 GEO589940:GEO589943 GOK589940:GOK589943 GYG589940:GYG589943 HIC589940:HIC589943 HRY589940:HRY589943 IBU589940:IBU589943 ILQ589940:ILQ589943 IVM589940:IVM589943 JFI589940:JFI589943 JPE589940:JPE589943 JZA589940:JZA589943 KIW589940:KIW589943 KSS589940:KSS589943 LCO589940:LCO589943 LMK589940:LMK589943 LWG589940:LWG589943 MGC589940:MGC589943 MPY589940:MPY589943 MZU589940:MZU589943 NJQ589940:NJQ589943 NTM589940:NTM589943 ODI589940:ODI589943 ONE589940:ONE589943 OXA589940:OXA589943 PGW589940:PGW589943 PQS589940:PQS589943 QAO589940:QAO589943 QKK589940:QKK589943 QUG589940:QUG589943 REC589940:REC589943 RNY589940:RNY589943 RXU589940:RXU589943 SHQ589940:SHQ589943 SRM589940:SRM589943 TBI589940:TBI589943 TLE589940:TLE589943 TVA589940:TVA589943 UEW589940:UEW589943 UOS589940:UOS589943 UYO589940:UYO589943 VIK589940:VIK589943 VSG589940:VSG589943 WCC589940:WCC589943 WLY589940:WLY589943 WVU589940:WVU589943 M655476:M655479 JI655476:JI655479 TE655476:TE655479 ADA655476:ADA655479 AMW655476:AMW655479 AWS655476:AWS655479 BGO655476:BGO655479 BQK655476:BQK655479 CAG655476:CAG655479 CKC655476:CKC655479 CTY655476:CTY655479 DDU655476:DDU655479 DNQ655476:DNQ655479 DXM655476:DXM655479 EHI655476:EHI655479 ERE655476:ERE655479 FBA655476:FBA655479 FKW655476:FKW655479 FUS655476:FUS655479 GEO655476:GEO655479 GOK655476:GOK655479 GYG655476:GYG655479 HIC655476:HIC655479 HRY655476:HRY655479 IBU655476:IBU655479 ILQ655476:ILQ655479 IVM655476:IVM655479 JFI655476:JFI655479 JPE655476:JPE655479 JZA655476:JZA655479 KIW655476:KIW655479 KSS655476:KSS655479 LCO655476:LCO655479 LMK655476:LMK655479 LWG655476:LWG655479 MGC655476:MGC655479 MPY655476:MPY655479 MZU655476:MZU655479 NJQ655476:NJQ655479 NTM655476:NTM655479 ODI655476:ODI655479 ONE655476:ONE655479 OXA655476:OXA655479 PGW655476:PGW655479 PQS655476:PQS655479 QAO655476:QAO655479 QKK655476:QKK655479 QUG655476:QUG655479 REC655476:REC655479 RNY655476:RNY655479 RXU655476:RXU655479 SHQ655476:SHQ655479 SRM655476:SRM655479 TBI655476:TBI655479 TLE655476:TLE655479 TVA655476:TVA655479 UEW655476:UEW655479 UOS655476:UOS655479 UYO655476:UYO655479 VIK655476:VIK655479 VSG655476:VSG655479 WCC655476:WCC655479 WLY655476:WLY655479 WVU655476:WVU655479 M721012:M721015 JI721012:JI721015 TE721012:TE721015 ADA721012:ADA721015 AMW721012:AMW721015 AWS721012:AWS721015 BGO721012:BGO721015 BQK721012:BQK721015 CAG721012:CAG721015 CKC721012:CKC721015 CTY721012:CTY721015 DDU721012:DDU721015 DNQ721012:DNQ721015 DXM721012:DXM721015 EHI721012:EHI721015 ERE721012:ERE721015 FBA721012:FBA721015 FKW721012:FKW721015 FUS721012:FUS721015 GEO721012:GEO721015 GOK721012:GOK721015 GYG721012:GYG721015 HIC721012:HIC721015 HRY721012:HRY721015 IBU721012:IBU721015 ILQ721012:ILQ721015 IVM721012:IVM721015 JFI721012:JFI721015 JPE721012:JPE721015 JZA721012:JZA721015 KIW721012:KIW721015 KSS721012:KSS721015 LCO721012:LCO721015 LMK721012:LMK721015 LWG721012:LWG721015 MGC721012:MGC721015 MPY721012:MPY721015 MZU721012:MZU721015 NJQ721012:NJQ721015 NTM721012:NTM721015 ODI721012:ODI721015 ONE721012:ONE721015 OXA721012:OXA721015 PGW721012:PGW721015 PQS721012:PQS721015 QAO721012:QAO721015 QKK721012:QKK721015 QUG721012:QUG721015 REC721012:REC721015 RNY721012:RNY721015 RXU721012:RXU721015 SHQ721012:SHQ721015 SRM721012:SRM721015 TBI721012:TBI721015 TLE721012:TLE721015 TVA721012:TVA721015 UEW721012:UEW721015 UOS721012:UOS721015 UYO721012:UYO721015 VIK721012:VIK721015 VSG721012:VSG721015 WCC721012:WCC721015 WLY721012:WLY721015 WVU721012:WVU721015 M786548:M786551 JI786548:JI786551 TE786548:TE786551 ADA786548:ADA786551 AMW786548:AMW786551 AWS786548:AWS786551 BGO786548:BGO786551 BQK786548:BQK786551 CAG786548:CAG786551 CKC786548:CKC786551 CTY786548:CTY786551 DDU786548:DDU786551 DNQ786548:DNQ786551 DXM786548:DXM786551 EHI786548:EHI786551 ERE786548:ERE786551 FBA786548:FBA786551 FKW786548:FKW786551 FUS786548:FUS786551 GEO786548:GEO786551 GOK786548:GOK786551 GYG786548:GYG786551 HIC786548:HIC786551 HRY786548:HRY786551 IBU786548:IBU786551 ILQ786548:ILQ786551 IVM786548:IVM786551 JFI786548:JFI786551 JPE786548:JPE786551 JZA786548:JZA786551 KIW786548:KIW786551 KSS786548:KSS786551 LCO786548:LCO786551 LMK786548:LMK786551 LWG786548:LWG786551 MGC786548:MGC786551 MPY786548:MPY786551 MZU786548:MZU786551 NJQ786548:NJQ786551 NTM786548:NTM786551 ODI786548:ODI786551 ONE786548:ONE786551 OXA786548:OXA786551 PGW786548:PGW786551 PQS786548:PQS786551 QAO786548:QAO786551 QKK786548:QKK786551 QUG786548:QUG786551 REC786548:REC786551 RNY786548:RNY786551 RXU786548:RXU786551 SHQ786548:SHQ786551 SRM786548:SRM786551 TBI786548:TBI786551 TLE786548:TLE786551 TVA786548:TVA786551 UEW786548:UEW786551 UOS786548:UOS786551 UYO786548:UYO786551 VIK786548:VIK786551 VSG786548:VSG786551 WCC786548:WCC786551 WLY786548:WLY786551 WVU786548:WVU786551 M852084:M852087 JI852084:JI852087 TE852084:TE852087 ADA852084:ADA852087 AMW852084:AMW852087 AWS852084:AWS852087 BGO852084:BGO852087 BQK852084:BQK852087 CAG852084:CAG852087 CKC852084:CKC852087 CTY852084:CTY852087 DDU852084:DDU852087 DNQ852084:DNQ852087 DXM852084:DXM852087 EHI852084:EHI852087 ERE852084:ERE852087 FBA852084:FBA852087 FKW852084:FKW852087 FUS852084:FUS852087 GEO852084:GEO852087 GOK852084:GOK852087 GYG852084:GYG852087 HIC852084:HIC852087 HRY852084:HRY852087 IBU852084:IBU852087 ILQ852084:ILQ852087 IVM852084:IVM852087 JFI852084:JFI852087 JPE852084:JPE852087 JZA852084:JZA852087 KIW852084:KIW852087 KSS852084:KSS852087 LCO852084:LCO852087 LMK852084:LMK852087 LWG852084:LWG852087 MGC852084:MGC852087 MPY852084:MPY852087 MZU852084:MZU852087 NJQ852084:NJQ852087 NTM852084:NTM852087 ODI852084:ODI852087 ONE852084:ONE852087 OXA852084:OXA852087 PGW852084:PGW852087 PQS852084:PQS852087 QAO852084:QAO852087 QKK852084:QKK852087 QUG852084:QUG852087 REC852084:REC852087 RNY852084:RNY852087 RXU852084:RXU852087 SHQ852084:SHQ852087 SRM852084:SRM852087 TBI852084:TBI852087 TLE852084:TLE852087 TVA852084:TVA852087 UEW852084:UEW852087 UOS852084:UOS852087 UYO852084:UYO852087 VIK852084:VIK852087 VSG852084:VSG852087 WCC852084:WCC852087 WLY852084:WLY852087 WVU852084:WVU852087 M917620:M917623 JI917620:JI917623 TE917620:TE917623 ADA917620:ADA917623 AMW917620:AMW917623 AWS917620:AWS917623 BGO917620:BGO917623 BQK917620:BQK917623 CAG917620:CAG917623 CKC917620:CKC917623 CTY917620:CTY917623 DDU917620:DDU917623 DNQ917620:DNQ917623 DXM917620:DXM917623 EHI917620:EHI917623 ERE917620:ERE917623 FBA917620:FBA917623 FKW917620:FKW917623 FUS917620:FUS917623 GEO917620:GEO917623 GOK917620:GOK917623 GYG917620:GYG917623 HIC917620:HIC917623 HRY917620:HRY917623 IBU917620:IBU917623 ILQ917620:ILQ917623 IVM917620:IVM917623 JFI917620:JFI917623 JPE917620:JPE917623 JZA917620:JZA917623 KIW917620:KIW917623 KSS917620:KSS917623 LCO917620:LCO917623 LMK917620:LMK917623 LWG917620:LWG917623 MGC917620:MGC917623 MPY917620:MPY917623 MZU917620:MZU917623 NJQ917620:NJQ917623 NTM917620:NTM917623 ODI917620:ODI917623 ONE917620:ONE917623 OXA917620:OXA917623 PGW917620:PGW917623 PQS917620:PQS917623 QAO917620:QAO917623 QKK917620:QKK917623 QUG917620:QUG917623 REC917620:REC917623 RNY917620:RNY917623 RXU917620:RXU917623 SHQ917620:SHQ917623 SRM917620:SRM917623 TBI917620:TBI917623 TLE917620:TLE917623 TVA917620:TVA917623 UEW917620:UEW917623 UOS917620:UOS917623 UYO917620:UYO917623 VIK917620:VIK917623 VSG917620:VSG917623 WCC917620:WCC917623 WLY917620:WLY917623 WVU917620:WVU917623 M983156:M983159 JI983156:JI983159 TE983156:TE983159 ADA983156:ADA983159 AMW983156:AMW983159 AWS983156:AWS983159 BGO983156:BGO983159 BQK983156:BQK983159 CAG983156:CAG983159 CKC983156:CKC983159 CTY983156:CTY983159 DDU983156:DDU983159 DNQ983156:DNQ983159 DXM983156:DXM983159 EHI983156:EHI983159 ERE983156:ERE983159 FBA983156:FBA983159 FKW983156:FKW983159 FUS983156:FUS983159 GEO983156:GEO983159 GOK983156:GOK983159 GYG983156:GYG983159 HIC983156:HIC983159 HRY983156:HRY983159 IBU983156:IBU983159 ILQ983156:ILQ983159 IVM983156:IVM983159 JFI983156:JFI983159 JPE983156:JPE983159 JZA983156:JZA983159 KIW983156:KIW983159 KSS983156:KSS983159 LCO983156:LCO983159 LMK983156:LMK983159 LWG983156:LWG983159 MGC983156:MGC983159 MPY983156:MPY983159 MZU983156:MZU983159 NJQ983156:NJQ983159 NTM983156:NTM983159 ODI983156:ODI983159 ONE983156:ONE983159 OXA983156:OXA983159 PGW983156:PGW983159 PQS983156:PQS983159 QAO983156:QAO983159 QKK983156:QKK983159 QUG983156:QUG983159 REC983156:REC983159 RNY983156:RNY983159 RXU983156:RXU983159 SHQ983156:SHQ983159 SRM983156:SRM983159 TBI983156:TBI983159 TLE983156:TLE983159 TVA983156:TVA983159 UEW983156:UEW983159 UOS983156:UOS983159 UYO983156:UYO983159 VIK983156:VIK983159 VSG983156:VSG983159 WCC983156:WCC983159 WLY983156:WLY983159 WVU983156:WVU983159 I116:I119 JE116:JE119 TA116:TA119 ACW116:ACW119 AMS116:AMS119 AWO116:AWO119 BGK116:BGK119 BQG116:BQG119 CAC116:CAC119 CJY116:CJY119 CTU116:CTU119 DDQ116:DDQ119 DNM116:DNM119 DXI116:DXI119 EHE116:EHE119 ERA116:ERA119 FAW116:FAW119 FKS116:FKS119 FUO116:FUO119 GEK116:GEK119 GOG116:GOG119 GYC116:GYC119 HHY116:HHY119 HRU116:HRU119 IBQ116:IBQ119 ILM116:ILM119 IVI116:IVI119 JFE116:JFE119 JPA116:JPA119 JYW116:JYW119 KIS116:KIS119 KSO116:KSO119 LCK116:LCK119 LMG116:LMG119 LWC116:LWC119 MFY116:MFY119 MPU116:MPU119 MZQ116:MZQ119 NJM116:NJM119 NTI116:NTI119 ODE116:ODE119 ONA116:ONA119 OWW116:OWW119 PGS116:PGS119 PQO116:PQO119 QAK116:QAK119 QKG116:QKG119 QUC116:QUC119 RDY116:RDY119 RNU116:RNU119 RXQ116:RXQ119 SHM116:SHM119 SRI116:SRI119 TBE116:TBE119 TLA116:TLA119 TUW116:TUW119 UES116:UES119 UOO116:UOO119 UYK116:UYK119 VIG116:VIG119 VSC116:VSC119 WBY116:WBY119 WLU116:WLU119 WVQ116:WVQ119 I65652:I65655 JE65652:JE65655 TA65652:TA65655 ACW65652:ACW65655 AMS65652:AMS65655 AWO65652:AWO65655 BGK65652:BGK65655 BQG65652:BQG65655 CAC65652:CAC65655 CJY65652:CJY65655 CTU65652:CTU65655 DDQ65652:DDQ65655 DNM65652:DNM65655 DXI65652:DXI65655 EHE65652:EHE65655 ERA65652:ERA65655 FAW65652:FAW65655 FKS65652:FKS65655 FUO65652:FUO65655 GEK65652:GEK65655 GOG65652:GOG65655 GYC65652:GYC65655 HHY65652:HHY65655 HRU65652:HRU65655 IBQ65652:IBQ65655 ILM65652:ILM65655 IVI65652:IVI65655 JFE65652:JFE65655 JPA65652:JPA65655 JYW65652:JYW65655 KIS65652:KIS65655 KSO65652:KSO65655 LCK65652:LCK65655 LMG65652:LMG65655 LWC65652:LWC65655 MFY65652:MFY65655 MPU65652:MPU65655 MZQ65652:MZQ65655 NJM65652:NJM65655 NTI65652:NTI65655 ODE65652:ODE65655 ONA65652:ONA65655 OWW65652:OWW65655 PGS65652:PGS65655 PQO65652:PQO65655 QAK65652:QAK65655 QKG65652:QKG65655 QUC65652:QUC65655 RDY65652:RDY65655 RNU65652:RNU65655 RXQ65652:RXQ65655 SHM65652:SHM65655 SRI65652:SRI65655 TBE65652:TBE65655 TLA65652:TLA65655 TUW65652:TUW65655 UES65652:UES65655 UOO65652:UOO65655 UYK65652:UYK65655 VIG65652:VIG65655 VSC65652:VSC65655 WBY65652:WBY65655 WLU65652:WLU65655 WVQ65652:WVQ65655 I131188:I131191 JE131188:JE131191 TA131188:TA131191 ACW131188:ACW131191 AMS131188:AMS131191 AWO131188:AWO131191 BGK131188:BGK131191 BQG131188:BQG131191 CAC131188:CAC131191 CJY131188:CJY131191 CTU131188:CTU131191 DDQ131188:DDQ131191 DNM131188:DNM131191 DXI131188:DXI131191 EHE131188:EHE131191 ERA131188:ERA131191 FAW131188:FAW131191 FKS131188:FKS131191 FUO131188:FUO131191 GEK131188:GEK131191 GOG131188:GOG131191 GYC131188:GYC131191 HHY131188:HHY131191 HRU131188:HRU131191 IBQ131188:IBQ131191 ILM131188:ILM131191 IVI131188:IVI131191 JFE131188:JFE131191 JPA131188:JPA131191 JYW131188:JYW131191 KIS131188:KIS131191 KSO131188:KSO131191 LCK131188:LCK131191 LMG131188:LMG131191 LWC131188:LWC131191 MFY131188:MFY131191 MPU131188:MPU131191 MZQ131188:MZQ131191 NJM131188:NJM131191 NTI131188:NTI131191 ODE131188:ODE131191 ONA131188:ONA131191 OWW131188:OWW131191 PGS131188:PGS131191 PQO131188:PQO131191 QAK131188:QAK131191 QKG131188:QKG131191 QUC131188:QUC131191 RDY131188:RDY131191 RNU131188:RNU131191 RXQ131188:RXQ131191 SHM131188:SHM131191 SRI131188:SRI131191 TBE131188:TBE131191 TLA131188:TLA131191 TUW131188:TUW131191 UES131188:UES131191 UOO131188:UOO131191 UYK131188:UYK131191 VIG131188:VIG131191 VSC131188:VSC131191 WBY131188:WBY131191 WLU131188:WLU131191 WVQ131188:WVQ131191 I196724:I196727 JE196724:JE196727 TA196724:TA196727 ACW196724:ACW196727 AMS196724:AMS196727 AWO196724:AWO196727 BGK196724:BGK196727 BQG196724:BQG196727 CAC196724:CAC196727 CJY196724:CJY196727 CTU196724:CTU196727 DDQ196724:DDQ196727 DNM196724:DNM196727 DXI196724:DXI196727 EHE196724:EHE196727 ERA196724:ERA196727 FAW196724:FAW196727 FKS196724:FKS196727 FUO196724:FUO196727 GEK196724:GEK196727 GOG196724:GOG196727 GYC196724:GYC196727 HHY196724:HHY196727 HRU196724:HRU196727 IBQ196724:IBQ196727 ILM196724:ILM196727 IVI196724:IVI196727 JFE196724:JFE196727 JPA196724:JPA196727 JYW196724:JYW196727 KIS196724:KIS196727 KSO196724:KSO196727 LCK196724:LCK196727 LMG196724:LMG196727 LWC196724:LWC196727 MFY196724:MFY196727 MPU196724:MPU196727 MZQ196724:MZQ196727 NJM196724:NJM196727 NTI196724:NTI196727 ODE196724:ODE196727 ONA196724:ONA196727 OWW196724:OWW196727 PGS196724:PGS196727 PQO196724:PQO196727 QAK196724:QAK196727 QKG196724:QKG196727 QUC196724:QUC196727 RDY196724:RDY196727 RNU196724:RNU196727 RXQ196724:RXQ196727 SHM196724:SHM196727 SRI196724:SRI196727 TBE196724:TBE196727 TLA196724:TLA196727 TUW196724:TUW196727 UES196724:UES196727 UOO196724:UOO196727 UYK196724:UYK196727 VIG196724:VIG196727 VSC196724:VSC196727 WBY196724:WBY196727 WLU196724:WLU196727 WVQ196724:WVQ196727 I262260:I262263 JE262260:JE262263 TA262260:TA262263 ACW262260:ACW262263 AMS262260:AMS262263 AWO262260:AWO262263 BGK262260:BGK262263 BQG262260:BQG262263 CAC262260:CAC262263 CJY262260:CJY262263 CTU262260:CTU262263 DDQ262260:DDQ262263 DNM262260:DNM262263 DXI262260:DXI262263 EHE262260:EHE262263 ERA262260:ERA262263 FAW262260:FAW262263 FKS262260:FKS262263 FUO262260:FUO262263 GEK262260:GEK262263 GOG262260:GOG262263 GYC262260:GYC262263 HHY262260:HHY262263 HRU262260:HRU262263 IBQ262260:IBQ262263 ILM262260:ILM262263 IVI262260:IVI262263 JFE262260:JFE262263 JPA262260:JPA262263 JYW262260:JYW262263 KIS262260:KIS262263 KSO262260:KSO262263 LCK262260:LCK262263 LMG262260:LMG262263 LWC262260:LWC262263 MFY262260:MFY262263 MPU262260:MPU262263 MZQ262260:MZQ262263 NJM262260:NJM262263 NTI262260:NTI262263 ODE262260:ODE262263 ONA262260:ONA262263 OWW262260:OWW262263 PGS262260:PGS262263 PQO262260:PQO262263 QAK262260:QAK262263 QKG262260:QKG262263 QUC262260:QUC262263 RDY262260:RDY262263 RNU262260:RNU262263 RXQ262260:RXQ262263 SHM262260:SHM262263 SRI262260:SRI262263 TBE262260:TBE262263 TLA262260:TLA262263 TUW262260:TUW262263 UES262260:UES262263 UOO262260:UOO262263 UYK262260:UYK262263 VIG262260:VIG262263 VSC262260:VSC262263 WBY262260:WBY262263 WLU262260:WLU262263 WVQ262260:WVQ262263 I327796:I327799 JE327796:JE327799 TA327796:TA327799 ACW327796:ACW327799 AMS327796:AMS327799 AWO327796:AWO327799 BGK327796:BGK327799 BQG327796:BQG327799 CAC327796:CAC327799 CJY327796:CJY327799 CTU327796:CTU327799 DDQ327796:DDQ327799 DNM327796:DNM327799 DXI327796:DXI327799 EHE327796:EHE327799 ERA327796:ERA327799 FAW327796:FAW327799 FKS327796:FKS327799 FUO327796:FUO327799 GEK327796:GEK327799 GOG327796:GOG327799 GYC327796:GYC327799 HHY327796:HHY327799 HRU327796:HRU327799 IBQ327796:IBQ327799 ILM327796:ILM327799 IVI327796:IVI327799 JFE327796:JFE327799 JPA327796:JPA327799 JYW327796:JYW327799 KIS327796:KIS327799 KSO327796:KSO327799 LCK327796:LCK327799 LMG327796:LMG327799 LWC327796:LWC327799 MFY327796:MFY327799 MPU327796:MPU327799 MZQ327796:MZQ327799 NJM327796:NJM327799 NTI327796:NTI327799 ODE327796:ODE327799 ONA327796:ONA327799 OWW327796:OWW327799 PGS327796:PGS327799 PQO327796:PQO327799 QAK327796:QAK327799 QKG327796:QKG327799 QUC327796:QUC327799 RDY327796:RDY327799 RNU327796:RNU327799 RXQ327796:RXQ327799 SHM327796:SHM327799 SRI327796:SRI327799 TBE327796:TBE327799 TLA327796:TLA327799 TUW327796:TUW327799 UES327796:UES327799 UOO327796:UOO327799 UYK327796:UYK327799 VIG327796:VIG327799 VSC327796:VSC327799 WBY327796:WBY327799 WLU327796:WLU327799 WVQ327796:WVQ327799 I393332:I393335 JE393332:JE393335 TA393332:TA393335 ACW393332:ACW393335 AMS393332:AMS393335 AWO393332:AWO393335 BGK393332:BGK393335 BQG393332:BQG393335 CAC393332:CAC393335 CJY393332:CJY393335 CTU393332:CTU393335 DDQ393332:DDQ393335 DNM393332:DNM393335 DXI393332:DXI393335 EHE393332:EHE393335 ERA393332:ERA393335 FAW393332:FAW393335 FKS393332:FKS393335 FUO393332:FUO393335 GEK393332:GEK393335 GOG393332:GOG393335 GYC393332:GYC393335 HHY393332:HHY393335 HRU393332:HRU393335 IBQ393332:IBQ393335 ILM393332:ILM393335 IVI393332:IVI393335 JFE393332:JFE393335 JPA393332:JPA393335 JYW393332:JYW393335 KIS393332:KIS393335 KSO393332:KSO393335 LCK393332:LCK393335 LMG393332:LMG393335 LWC393332:LWC393335 MFY393332:MFY393335 MPU393332:MPU393335 MZQ393332:MZQ393335 NJM393332:NJM393335 NTI393332:NTI393335 ODE393332:ODE393335 ONA393332:ONA393335 OWW393332:OWW393335 PGS393332:PGS393335 PQO393332:PQO393335 QAK393332:QAK393335 QKG393332:QKG393335 QUC393332:QUC393335 RDY393332:RDY393335 RNU393332:RNU393335 RXQ393332:RXQ393335 SHM393332:SHM393335 SRI393332:SRI393335 TBE393332:TBE393335 TLA393332:TLA393335 TUW393332:TUW393335 UES393332:UES393335 UOO393332:UOO393335 UYK393332:UYK393335 VIG393332:VIG393335 VSC393332:VSC393335 WBY393332:WBY393335 WLU393332:WLU393335 WVQ393332:WVQ393335 I458868:I458871 JE458868:JE458871 TA458868:TA458871 ACW458868:ACW458871 AMS458868:AMS458871 AWO458868:AWO458871 BGK458868:BGK458871 BQG458868:BQG458871 CAC458868:CAC458871 CJY458868:CJY458871 CTU458868:CTU458871 DDQ458868:DDQ458871 DNM458868:DNM458871 DXI458868:DXI458871 EHE458868:EHE458871 ERA458868:ERA458871 FAW458868:FAW458871 FKS458868:FKS458871 FUO458868:FUO458871 GEK458868:GEK458871 GOG458868:GOG458871 GYC458868:GYC458871 HHY458868:HHY458871 HRU458868:HRU458871 IBQ458868:IBQ458871 ILM458868:ILM458871 IVI458868:IVI458871 JFE458868:JFE458871 JPA458868:JPA458871 JYW458868:JYW458871 KIS458868:KIS458871 KSO458868:KSO458871 LCK458868:LCK458871 LMG458868:LMG458871 LWC458868:LWC458871 MFY458868:MFY458871 MPU458868:MPU458871 MZQ458868:MZQ458871 NJM458868:NJM458871 NTI458868:NTI458871 ODE458868:ODE458871 ONA458868:ONA458871 OWW458868:OWW458871 PGS458868:PGS458871 PQO458868:PQO458871 QAK458868:QAK458871 QKG458868:QKG458871 QUC458868:QUC458871 RDY458868:RDY458871 RNU458868:RNU458871 RXQ458868:RXQ458871 SHM458868:SHM458871 SRI458868:SRI458871 TBE458868:TBE458871 TLA458868:TLA458871 TUW458868:TUW458871 UES458868:UES458871 UOO458868:UOO458871 UYK458868:UYK458871 VIG458868:VIG458871 VSC458868:VSC458871 WBY458868:WBY458871 WLU458868:WLU458871 WVQ458868:WVQ458871 I524404:I524407 JE524404:JE524407 TA524404:TA524407 ACW524404:ACW524407 AMS524404:AMS524407 AWO524404:AWO524407 BGK524404:BGK524407 BQG524404:BQG524407 CAC524404:CAC524407 CJY524404:CJY524407 CTU524404:CTU524407 DDQ524404:DDQ524407 DNM524404:DNM524407 DXI524404:DXI524407 EHE524404:EHE524407 ERA524404:ERA524407 FAW524404:FAW524407 FKS524404:FKS524407 FUO524404:FUO524407 GEK524404:GEK524407 GOG524404:GOG524407 GYC524404:GYC524407 HHY524404:HHY524407 HRU524404:HRU524407 IBQ524404:IBQ524407 ILM524404:ILM524407 IVI524404:IVI524407 JFE524404:JFE524407 JPA524404:JPA524407 JYW524404:JYW524407 KIS524404:KIS524407 KSO524404:KSO524407 LCK524404:LCK524407 LMG524404:LMG524407 LWC524404:LWC524407 MFY524404:MFY524407 MPU524404:MPU524407 MZQ524404:MZQ524407 NJM524404:NJM524407 NTI524404:NTI524407 ODE524404:ODE524407 ONA524404:ONA524407 OWW524404:OWW524407 PGS524404:PGS524407 PQO524404:PQO524407 QAK524404:QAK524407 QKG524404:QKG524407 QUC524404:QUC524407 RDY524404:RDY524407 RNU524404:RNU524407 RXQ524404:RXQ524407 SHM524404:SHM524407 SRI524404:SRI524407 TBE524404:TBE524407 TLA524404:TLA524407 TUW524404:TUW524407 UES524404:UES524407 UOO524404:UOO524407 UYK524404:UYK524407 VIG524404:VIG524407 VSC524404:VSC524407 WBY524404:WBY524407 WLU524404:WLU524407 WVQ524404:WVQ524407 I589940:I589943 JE589940:JE589943 TA589940:TA589943 ACW589940:ACW589943 AMS589940:AMS589943 AWO589940:AWO589943 BGK589940:BGK589943 BQG589940:BQG589943 CAC589940:CAC589943 CJY589940:CJY589943 CTU589940:CTU589943 DDQ589940:DDQ589943 DNM589940:DNM589943 DXI589940:DXI589943 EHE589940:EHE589943 ERA589940:ERA589943 FAW589940:FAW589943 FKS589940:FKS589943 FUO589940:FUO589943 GEK589940:GEK589943 GOG589940:GOG589943 GYC589940:GYC589943 HHY589940:HHY589943 HRU589940:HRU589943 IBQ589940:IBQ589943 ILM589940:ILM589943 IVI589940:IVI589943 JFE589940:JFE589943 JPA589940:JPA589943 JYW589940:JYW589943 KIS589940:KIS589943 KSO589940:KSO589943 LCK589940:LCK589943 LMG589940:LMG589943 LWC589940:LWC589943 MFY589940:MFY589943 MPU589940:MPU589943 MZQ589940:MZQ589943 NJM589940:NJM589943 NTI589940:NTI589943 ODE589940:ODE589943 ONA589940:ONA589943 OWW589940:OWW589943 PGS589940:PGS589943 PQO589940:PQO589943 QAK589940:QAK589943 QKG589940:QKG589943 QUC589940:QUC589943 RDY589940:RDY589943 RNU589940:RNU589943 RXQ589940:RXQ589943 SHM589940:SHM589943 SRI589940:SRI589943 TBE589940:TBE589943 TLA589940:TLA589943 TUW589940:TUW589943 UES589940:UES589943 UOO589940:UOO589943 UYK589940:UYK589943 VIG589940:VIG589943 VSC589940:VSC589943 WBY589940:WBY589943 WLU589940:WLU589943 WVQ589940:WVQ589943 I655476:I655479 JE655476:JE655479 TA655476:TA655479 ACW655476:ACW655479 AMS655476:AMS655479 AWO655476:AWO655479 BGK655476:BGK655479 BQG655476:BQG655479 CAC655476:CAC655479 CJY655476:CJY655479 CTU655476:CTU655479 DDQ655476:DDQ655479 DNM655476:DNM655479 DXI655476:DXI655479 EHE655476:EHE655479 ERA655476:ERA655479 FAW655476:FAW655479 FKS655476:FKS655479 FUO655476:FUO655479 GEK655476:GEK655479 GOG655476:GOG655479 GYC655476:GYC655479 HHY655476:HHY655479 HRU655476:HRU655479 IBQ655476:IBQ655479 ILM655476:ILM655479 IVI655476:IVI655479 JFE655476:JFE655479 JPA655476:JPA655479 JYW655476:JYW655479 KIS655476:KIS655479 KSO655476:KSO655479 LCK655476:LCK655479 LMG655476:LMG655479 LWC655476:LWC655479 MFY655476:MFY655479 MPU655476:MPU655479 MZQ655476:MZQ655479 NJM655476:NJM655479 NTI655476:NTI655479 ODE655476:ODE655479 ONA655476:ONA655479 OWW655476:OWW655479 PGS655476:PGS655479 PQO655476:PQO655479 QAK655476:QAK655479 QKG655476:QKG655479 QUC655476:QUC655479 RDY655476:RDY655479 RNU655476:RNU655479 RXQ655476:RXQ655479 SHM655476:SHM655479 SRI655476:SRI655479 TBE655476:TBE655479 TLA655476:TLA655479 TUW655476:TUW655479 UES655476:UES655479 UOO655476:UOO655479 UYK655476:UYK655479 VIG655476:VIG655479 VSC655476:VSC655479 WBY655476:WBY655479 WLU655476:WLU655479 WVQ655476:WVQ655479 I721012:I721015 JE721012:JE721015 TA721012:TA721015 ACW721012:ACW721015 AMS721012:AMS721015 AWO721012:AWO721015 BGK721012:BGK721015 BQG721012:BQG721015 CAC721012:CAC721015 CJY721012:CJY721015 CTU721012:CTU721015 DDQ721012:DDQ721015 DNM721012:DNM721015 DXI721012:DXI721015 EHE721012:EHE721015 ERA721012:ERA721015 FAW721012:FAW721015 FKS721012:FKS721015 FUO721012:FUO721015 GEK721012:GEK721015 GOG721012:GOG721015 GYC721012:GYC721015 HHY721012:HHY721015 HRU721012:HRU721015 IBQ721012:IBQ721015 ILM721012:ILM721015 IVI721012:IVI721015 JFE721012:JFE721015 JPA721012:JPA721015 JYW721012:JYW721015 KIS721012:KIS721015 KSO721012:KSO721015 LCK721012:LCK721015 LMG721012:LMG721015 LWC721012:LWC721015 MFY721012:MFY721015 MPU721012:MPU721015 MZQ721012:MZQ721015 NJM721012:NJM721015 NTI721012:NTI721015 ODE721012:ODE721015 ONA721012:ONA721015 OWW721012:OWW721015 PGS721012:PGS721015 PQO721012:PQO721015 QAK721012:QAK721015 QKG721012:QKG721015 QUC721012:QUC721015 RDY721012:RDY721015 RNU721012:RNU721015 RXQ721012:RXQ721015 SHM721012:SHM721015 SRI721012:SRI721015 TBE721012:TBE721015 TLA721012:TLA721015 TUW721012:TUW721015 UES721012:UES721015 UOO721012:UOO721015 UYK721012:UYK721015 VIG721012:VIG721015 VSC721012:VSC721015 WBY721012:WBY721015 WLU721012:WLU721015 WVQ721012:WVQ721015 I786548:I786551 JE786548:JE786551 TA786548:TA786551 ACW786548:ACW786551 AMS786548:AMS786551 AWO786548:AWO786551 BGK786548:BGK786551 BQG786548:BQG786551 CAC786548:CAC786551 CJY786548:CJY786551 CTU786548:CTU786551 DDQ786548:DDQ786551 DNM786548:DNM786551 DXI786548:DXI786551 EHE786548:EHE786551 ERA786548:ERA786551 FAW786548:FAW786551 FKS786548:FKS786551 FUO786548:FUO786551 GEK786548:GEK786551 GOG786548:GOG786551 GYC786548:GYC786551 HHY786548:HHY786551 HRU786548:HRU786551 IBQ786548:IBQ786551 ILM786548:ILM786551 IVI786548:IVI786551 JFE786548:JFE786551 JPA786548:JPA786551 JYW786548:JYW786551 KIS786548:KIS786551 KSO786548:KSO786551 LCK786548:LCK786551 LMG786548:LMG786551 LWC786548:LWC786551 MFY786548:MFY786551 MPU786548:MPU786551 MZQ786548:MZQ786551 NJM786548:NJM786551 NTI786548:NTI786551 ODE786548:ODE786551 ONA786548:ONA786551 OWW786548:OWW786551 PGS786548:PGS786551 PQO786548:PQO786551 QAK786548:QAK786551 QKG786548:QKG786551 QUC786548:QUC786551 RDY786548:RDY786551 RNU786548:RNU786551 RXQ786548:RXQ786551 SHM786548:SHM786551 SRI786548:SRI786551 TBE786548:TBE786551 TLA786548:TLA786551 TUW786548:TUW786551 UES786548:UES786551 UOO786548:UOO786551 UYK786548:UYK786551 VIG786548:VIG786551 VSC786548:VSC786551 WBY786548:WBY786551 WLU786548:WLU786551 WVQ786548:WVQ786551 I852084:I852087 JE852084:JE852087 TA852084:TA852087 ACW852084:ACW852087 AMS852084:AMS852087 AWO852084:AWO852087 BGK852084:BGK852087 BQG852084:BQG852087 CAC852084:CAC852087 CJY852084:CJY852087 CTU852084:CTU852087 DDQ852084:DDQ852087 DNM852084:DNM852087 DXI852084:DXI852087 EHE852084:EHE852087 ERA852084:ERA852087 FAW852084:FAW852087 FKS852084:FKS852087 FUO852084:FUO852087 GEK852084:GEK852087 GOG852084:GOG852087 GYC852084:GYC852087 HHY852084:HHY852087 HRU852084:HRU852087 IBQ852084:IBQ852087 ILM852084:ILM852087 IVI852084:IVI852087 JFE852084:JFE852087 JPA852084:JPA852087 JYW852084:JYW852087 KIS852084:KIS852087 KSO852084:KSO852087 LCK852084:LCK852087 LMG852084:LMG852087 LWC852084:LWC852087 MFY852084:MFY852087 MPU852084:MPU852087 MZQ852084:MZQ852087 NJM852084:NJM852087 NTI852084:NTI852087 ODE852084:ODE852087 ONA852084:ONA852087 OWW852084:OWW852087 PGS852084:PGS852087 PQO852084:PQO852087 QAK852084:QAK852087 QKG852084:QKG852087 QUC852084:QUC852087 RDY852084:RDY852087 RNU852084:RNU852087 RXQ852084:RXQ852087 SHM852084:SHM852087 SRI852084:SRI852087 TBE852084:TBE852087 TLA852084:TLA852087 TUW852084:TUW852087 UES852084:UES852087 UOO852084:UOO852087 UYK852084:UYK852087 VIG852084:VIG852087 VSC852084:VSC852087 WBY852084:WBY852087 WLU852084:WLU852087 WVQ852084:WVQ852087 I917620:I917623 JE917620:JE917623 TA917620:TA917623 ACW917620:ACW917623 AMS917620:AMS917623 AWO917620:AWO917623 BGK917620:BGK917623 BQG917620:BQG917623 CAC917620:CAC917623 CJY917620:CJY917623 CTU917620:CTU917623 DDQ917620:DDQ917623 DNM917620:DNM917623 DXI917620:DXI917623 EHE917620:EHE917623 ERA917620:ERA917623 FAW917620:FAW917623 FKS917620:FKS917623 FUO917620:FUO917623 GEK917620:GEK917623 GOG917620:GOG917623 GYC917620:GYC917623 HHY917620:HHY917623 HRU917620:HRU917623 IBQ917620:IBQ917623 ILM917620:ILM917623 IVI917620:IVI917623 JFE917620:JFE917623 JPA917620:JPA917623 JYW917620:JYW917623 KIS917620:KIS917623 KSO917620:KSO917623 LCK917620:LCK917623 LMG917620:LMG917623 LWC917620:LWC917623 MFY917620:MFY917623 MPU917620:MPU917623 MZQ917620:MZQ917623 NJM917620:NJM917623 NTI917620:NTI917623 ODE917620:ODE917623 ONA917620:ONA917623 OWW917620:OWW917623 PGS917620:PGS917623 PQO917620:PQO917623 QAK917620:QAK917623 QKG917620:QKG917623 QUC917620:QUC917623 RDY917620:RDY917623 RNU917620:RNU917623 RXQ917620:RXQ917623 SHM917620:SHM917623 SRI917620:SRI917623 TBE917620:TBE917623 TLA917620:TLA917623 TUW917620:TUW917623 UES917620:UES917623 UOO917620:UOO917623 UYK917620:UYK917623 VIG917620:VIG917623 VSC917620:VSC917623 WBY917620:WBY917623 WLU917620:WLU917623 WVQ917620:WVQ917623 I983156:I983159 JE983156:JE983159 TA983156:TA983159 ACW983156:ACW983159 AMS983156:AMS983159 AWO983156:AWO983159 BGK983156:BGK983159 BQG983156:BQG983159 CAC983156:CAC983159 CJY983156:CJY983159 CTU983156:CTU983159 DDQ983156:DDQ983159 DNM983156:DNM983159 DXI983156:DXI983159 EHE983156:EHE983159 ERA983156:ERA983159 FAW983156:FAW983159 FKS983156:FKS983159 FUO983156:FUO983159 GEK983156:GEK983159 GOG983156:GOG983159 GYC983156:GYC983159 HHY983156:HHY983159 HRU983156:HRU983159 IBQ983156:IBQ983159 ILM983156:ILM983159 IVI983156:IVI983159 JFE983156:JFE983159 JPA983156:JPA983159 JYW983156:JYW983159 KIS983156:KIS983159 KSO983156:KSO983159 LCK983156:LCK983159 LMG983156:LMG983159 LWC983156:LWC983159 MFY983156:MFY983159 MPU983156:MPU983159 MZQ983156:MZQ983159 NJM983156:NJM983159 NTI983156:NTI983159 ODE983156:ODE983159 ONA983156:ONA983159 OWW983156:OWW983159 PGS983156:PGS983159 PQO983156:PQO983159 QAK983156:QAK983159 QKG983156:QKG983159 QUC983156:QUC983159 RDY983156:RDY983159 RNU983156:RNU983159 RXQ983156:RXQ983159 SHM983156:SHM983159 SRI983156:SRI983159 TBE983156:TBE983159 TLA983156:TLA983159 TUW983156:TUW983159 UES983156:UES983159 UOO983156:UOO983159 UYK983156:UYK983159 VIG983156:VIG983159 VSC983156:VSC983159 WBY983156:WBY983159 WLU983156:WLU983159 WVQ983156:WVQ983159 E62:E87 JA62:JA87 SW62:SW87 ACS62:ACS87 AMO62:AMO87 AWK62:AWK87 BGG62:BGG87 BQC62:BQC87 BZY62:BZY87 CJU62:CJU87 CTQ62:CTQ87 DDM62:DDM87 DNI62:DNI87 DXE62:DXE87 EHA62:EHA87 EQW62:EQW87 FAS62:FAS87 FKO62:FKO87 FUK62:FUK87 GEG62:GEG87 GOC62:GOC87 GXY62:GXY87 HHU62:HHU87 HRQ62:HRQ87 IBM62:IBM87 ILI62:ILI87 IVE62:IVE87 JFA62:JFA87 JOW62:JOW87 JYS62:JYS87 KIO62:KIO87 KSK62:KSK87 LCG62:LCG87 LMC62:LMC87 LVY62:LVY87 MFU62:MFU87 MPQ62:MPQ87 MZM62:MZM87 NJI62:NJI87 NTE62:NTE87 ODA62:ODA87 OMW62:OMW87 OWS62:OWS87 PGO62:PGO87 PQK62:PQK87 QAG62:QAG87 QKC62:QKC87 QTY62:QTY87 RDU62:RDU87 RNQ62:RNQ87 RXM62:RXM87 SHI62:SHI87 SRE62:SRE87 TBA62:TBA87 TKW62:TKW87 TUS62:TUS87 UEO62:UEO87 UOK62:UOK87 UYG62:UYG87 VIC62:VIC87 VRY62:VRY87 WBU62:WBU87 WLQ62:WLQ87 WVM62:WVM87 E65598:E65623 JA65598:JA65623 SW65598:SW65623 ACS65598:ACS65623 AMO65598:AMO65623 AWK65598:AWK65623 BGG65598:BGG65623 BQC65598:BQC65623 BZY65598:BZY65623 CJU65598:CJU65623 CTQ65598:CTQ65623 DDM65598:DDM65623 DNI65598:DNI65623 DXE65598:DXE65623 EHA65598:EHA65623 EQW65598:EQW65623 FAS65598:FAS65623 FKO65598:FKO65623 FUK65598:FUK65623 GEG65598:GEG65623 GOC65598:GOC65623 GXY65598:GXY65623 HHU65598:HHU65623 HRQ65598:HRQ65623 IBM65598:IBM65623 ILI65598:ILI65623 IVE65598:IVE65623 JFA65598:JFA65623 JOW65598:JOW65623 JYS65598:JYS65623 KIO65598:KIO65623 KSK65598:KSK65623 LCG65598:LCG65623 LMC65598:LMC65623 LVY65598:LVY65623 MFU65598:MFU65623 MPQ65598:MPQ65623 MZM65598:MZM65623 NJI65598:NJI65623 NTE65598:NTE65623 ODA65598:ODA65623 OMW65598:OMW65623 OWS65598:OWS65623 PGO65598:PGO65623 PQK65598:PQK65623 QAG65598:QAG65623 QKC65598:QKC65623 QTY65598:QTY65623 RDU65598:RDU65623 RNQ65598:RNQ65623 RXM65598:RXM65623 SHI65598:SHI65623 SRE65598:SRE65623 TBA65598:TBA65623 TKW65598:TKW65623 TUS65598:TUS65623 UEO65598:UEO65623 UOK65598:UOK65623 UYG65598:UYG65623 VIC65598:VIC65623 VRY65598:VRY65623 WBU65598:WBU65623 WLQ65598:WLQ65623 WVM65598:WVM65623 E131134:E131159 JA131134:JA131159 SW131134:SW131159 ACS131134:ACS131159 AMO131134:AMO131159 AWK131134:AWK131159 BGG131134:BGG131159 BQC131134:BQC131159 BZY131134:BZY131159 CJU131134:CJU131159 CTQ131134:CTQ131159 DDM131134:DDM131159 DNI131134:DNI131159 DXE131134:DXE131159 EHA131134:EHA131159 EQW131134:EQW131159 FAS131134:FAS131159 FKO131134:FKO131159 FUK131134:FUK131159 GEG131134:GEG131159 GOC131134:GOC131159 GXY131134:GXY131159 HHU131134:HHU131159 HRQ131134:HRQ131159 IBM131134:IBM131159 ILI131134:ILI131159 IVE131134:IVE131159 JFA131134:JFA131159 JOW131134:JOW131159 JYS131134:JYS131159 KIO131134:KIO131159 KSK131134:KSK131159 LCG131134:LCG131159 LMC131134:LMC131159 LVY131134:LVY131159 MFU131134:MFU131159 MPQ131134:MPQ131159 MZM131134:MZM131159 NJI131134:NJI131159 NTE131134:NTE131159 ODA131134:ODA131159 OMW131134:OMW131159 OWS131134:OWS131159 PGO131134:PGO131159 PQK131134:PQK131159 QAG131134:QAG131159 QKC131134:QKC131159 QTY131134:QTY131159 RDU131134:RDU131159 RNQ131134:RNQ131159 RXM131134:RXM131159 SHI131134:SHI131159 SRE131134:SRE131159 TBA131134:TBA131159 TKW131134:TKW131159 TUS131134:TUS131159 UEO131134:UEO131159 UOK131134:UOK131159 UYG131134:UYG131159 VIC131134:VIC131159 VRY131134:VRY131159 WBU131134:WBU131159 WLQ131134:WLQ131159 WVM131134:WVM131159 E196670:E196695 JA196670:JA196695 SW196670:SW196695 ACS196670:ACS196695 AMO196670:AMO196695 AWK196670:AWK196695 BGG196670:BGG196695 BQC196670:BQC196695 BZY196670:BZY196695 CJU196670:CJU196695 CTQ196670:CTQ196695 DDM196670:DDM196695 DNI196670:DNI196695 DXE196670:DXE196695 EHA196670:EHA196695 EQW196670:EQW196695 FAS196670:FAS196695 FKO196670:FKO196695 FUK196670:FUK196695 GEG196670:GEG196695 GOC196670:GOC196695 GXY196670:GXY196695 HHU196670:HHU196695 HRQ196670:HRQ196695 IBM196670:IBM196695 ILI196670:ILI196695 IVE196670:IVE196695 JFA196670:JFA196695 JOW196670:JOW196695 JYS196670:JYS196695 KIO196670:KIO196695 KSK196670:KSK196695 LCG196670:LCG196695 LMC196670:LMC196695 LVY196670:LVY196695 MFU196670:MFU196695 MPQ196670:MPQ196695 MZM196670:MZM196695 NJI196670:NJI196695 NTE196670:NTE196695 ODA196670:ODA196695 OMW196670:OMW196695 OWS196670:OWS196695 PGO196670:PGO196695 PQK196670:PQK196695 QAG196670:QAG196695 QKC196670:QKC196695 QTY196670:QTY196695 RDU196670:RDU196695 RNQ196670:RNQ196695 RXM196670:RXM196695 SHI196670:SHI196695 SRE196670:SRE196695 TBA196670:TBA196695 TKW196670:TKW196695 TUS196670:TUS196695 UEO196670:UEO196695 UOK196670:UOK196695 UYG196670:UYG196695 VIC196670:VIC196695 VRY196670:VRY196695 WBU196670:WBU196695 WLQ196670:WLQ196695 WVM196670:WVM196695 E262206:E262231 JA262206:JA262231 SW262206:SW262231 ACS262206:ACS262231 AMO262206:AMO262231 AWK262206:AWK262231 BGG262206:BGG262231 BQC262206:BQC262231 BZY262206:BZY262231 CJU262206:CJU262231 CTQ262206:CTQ262231 DDM262206:DDM262231 DNI262206:DNI262231 DXE262206:DXE262231 EHA262206:EHA262231 EQW262206:EQW262231 FAS262206:FAS262231 FKO262206:FKO262231 FUK262206:FUK262231 GEG262206:GEG262231 GOC262206:GOC262231 GXY262206:GXY262231 HHU262206:HHU262231 HRQ262206:HRQ262231 IBM262206:IBM262231 ILI262206:ILI262231 IVE262206:IVE262231 JFA262206:JFA262231 JOW262206:JOW262231 JYS262206:JYS262231 KIO262206:KIO262231 KSK262206:KSK262231 LCG262206:LCG262231 LMC262206:LMC262231 LVY262206:LVY262231 MFU262206:MFU262231 MPQ262206:MPQ262231 MZM262206:MZM262231 NJI262206:NJI262231 NTE262206:NTE262231 ODA262206:ODA262231 OMW262206:OMW262231 OWS262206:OWS262231 PGO262206:PGO262231 PQK262206:PQK262231 QAG262206:QAG262231 QKC262206:QKC262231 QTY262206:QTY262231 RDU262206:RDU262231 RNQ262206:RNQ262231 RXM262206:RXM262231 SHI262206:SHI262231 SRE262206:SRE262231 TBA262206:TBA262231 TKW262206:TKW262231 TUS262206:TUS262231 UEO262206:UEO262231 UOK262206:UOK262231 UYG262206:UYG262231 VIC262206:VIC262231 VRY262206:VRY262231 WBU262206:WBU262231 WLQ262206:WLQ262231 WVM262206:WVM262231 E327742:E327767 JA327742:JA327767 SW327742:SW327767 ACS327742:ACS327767 AMO327742:AMO327767 AWK327742:AWK327767 BGG327742:BGG327767 BQC327742:BQC327767 BZY327742:BZY327767 CJU327742:CJU327767 CTQ327742:CTQ327767 DDM327742:DDM327767 DNI327742:DNI327767 DXE327742:DXE327767 EHA327742:EHA327767 EQW327742:EQW327767 FAS327742:FAS327767 FKO327742:FKO327767 FUK327742:FUK327767 GEG327742:GEG327767 GOC327742:GOC327767 GXY327742:GXY327767 HHU327742:HHU327767 HRQ327742:HRQ327767 IBM327742:IBM327767 ILI327742:ILI327767 IVE327742:IVE327767 JFA327742:JFA327767 JOW327742:JOW327767 JYS327742:JYS327767 KIO327742:KIO327767 KSK327742:KSK327767 LCG327742:LCG327767 LMC327742:LMC327767 LVY327742:LVY327767 MFU327742:MFU327767 MPQ327742:MPQ327767 MZM327742:MZM327767 NJI327742:NJI327767 NTE327742:NTE327767 ODA327742:ODA327767 OMW327742:OMW327767 OWS327742:OWS327767 PGO327742:PGO327767 PQK327742:PQK327767 QAG327742:QAG327767 QKC327742:QKC327767 QTY327742:QTY327767 RDU327742:RDU327767 RNQ327742:RNQ327767 RXM327742:RXM327767 SHI327742:SHI327767 SRE327742:SRE327767 TBA327742:TBA327767 TKW327742:TKW327767 TUS327742:TUS327767 UEO327742:UEO327767 UOK327742:UOK327767 UYG327742:UYG327767 VIC327742:VIC327767 VRY327742:VRY327767 WBU327742:WBU327767 WLQ327742:WLQ327767 WVM327742:WVM327767 E393278:E393303 JA393278:JA393303 SW393278:SW393303 ACS393278:ACS393303 AMO393278:AMO393303 AWK393278:AWK393303 BGG393278:BGG393303 BQC393278:BQC393303 BZY393278:BZY393303 CJU393278:CJU393303 CTQ393278:CTQ393303 DDM393278:DDM393303 DNI393278:DNI393303 DXE393278:DXE393303 EHA393278:EHA393303 EQW393278:EQW393303 FAS393278:FAS393303 FKO393278:FKO393303 FUK393278:FUK393303 GEG393278:GEG393303 GOC393278:GOC393303 GXY393278:GXY393303 HHU393278:HHU393303 HRQ393278:HRQ393303 IBM393278:IBM393303 ILI393278:ILI393303 IVE393278:IVE393303 JFA393278:JFA393303 JOW393278:JOW393303 JYS393278:JYS393303 KIO393278:KIO393303 KSK393278:KSK393303 LCG393278:LCG393303 LMC393278:LMC393303 LVY393278:LVY393303 MFU393278:MFU393303 MPQ393278:MPQ393303 MZM393278:MZM393303 NJI393278:NJI393303 NTE393278:NTE393303 ODA393278:ODA393303 OMW393278:OMW393303 OWS393278:OWS393303 PGO393278:PGO393303 PQK393278:PQK393303 QAG393278:QAG393303 QKC393278:QKC393303 QTY393278:QTY393303 RDU393278:RDU393303 RNQ393278:RNQ393303 RXM393278:RXM393303 SHI393278:SHI393303 SRE393278:SRE393303 TBA393278:TBA393303 TKW393278:TKW393303 TUS393278:TUS393303 UEO393278:UEO393303 UOK393278:UOK393303 UYG393278:UYG393303 VIC393278:VIC393303 VRY393278:VRY393303 WBU393278:WBU393303 WLQ393278:WLQ393303 WVM393278:WVM393303 E458814:E458839 JA458814:JA458839 SW458814:SW458839 ACS458814:ACS458839 AMO458814:AMO458839 AWK458814:AWK458839 BGG458814:BGG458839 BQC458814:BQC458839 BZY458814:BZY458839 CJU458814:CJU458839 CTQ458814:CTQ458839 DDM458814:DDM458839 DNI458814:DNI458839 DXE458814:DXE458839 EHA458814:EHA458839 EQW458814:EQW458839 FAS458814:FAS458839 FKO458814:FKO458839 FUK458814:FUK458839 GEG458814:GEG458839 GOC458814:GOC458839 GXY458814:GXY458839 HHU458814:HHU458839 HRQ458814:HRQ458839 IBM458814:IBM458839 ILI458814:ILI458839 IVE458814:IVE458839 JFA458814:JFA458839 JOW458814:JOW458839 JYS458814:JYS458839 KIO458814:KIO458839 KSK458814:KSK458839 LCG458814:LCG458839 LMC458814:LMC458839 LVY458814:LVY458839 MFU458814:MFU458839 MPQ458814:MPQ458839 MZM458814:MZM458839 NJI458814:NJI458839 NTE458814:NTE458839 ODA458814:ODA458839 OMW458814:OMW458839 OWS458814:OWS458839 PGO458814:PGO458839 PQK458814:PQK458839 QAG458814:QAG458839 QKC458814:QKC458839 QTY458814:QTY458839 RDU458814:RDU458839 RNQ458814:RNQ458839 RXM458814:RXM458839 SHI458814:SHI458839 SRE458814:SRE458839 TBA458814:TBA458839 TKW458814:TKW458839 TUS458814:TUS458839 UEO458814:UEO458839 UOK458814:UOK458839 UYG458814:UYG458839 VIC458814:VIC458839 VRY458814:VRY458839 WBU458814:WBU458839 WLQ458814:WLQ458839 WVM458814:WVM458839 E524350:E524375 JA524350:JA524375 SW524350:SW524375 ACS524350:ACS524375 AMO524350:AMO524375 AWK524350:AWK524375 BGG524350:BGG524375 BQC524350:BQC524375 BZY524350:BZY524375 CJU524350:CJU524375 CTQ524350:CTQ524375 DDM524350:DDM524375 DNI524350:DNI524375 DXE524350:DXE524375 EHA524350:EHA524375 EQW524350:EQW524375 FAS524350:FAS524375 FKO524350:FKO524375 FUK524350:FUK524375 GEG524350:GEG524375 GOC524350:GOC524375 GXY524350:GXY524375 HHU524350:HHU524375 HRQ524350:HRQ524375 IBM524350:IBM524375 ILI524350:ILI524375 IVE524350:IVE524375 JFA524350:JFA524375 JOW524350:JOW524375 JYS524350:JYS524375 KIO524350:KIO524375 KSK524350:KSK524375 LCG524350:LCG524375 LMC524350:LMC524375 LVY524350:LVY524375 MFU524350:MFU524375 MPQ524350:MPQ524375 MZM524350:MZM524375 NJI524350:NJI524375 NTE524350:NTE524375 ODA524350:ODA524375 OMW524350:OMW524375 OWS524350:OWS524375 PGO524350:PGO524375 PQK524350:PQK524375 QAG524350:QAG524375 QKC524350:QKC524375 QTY524350:QTY524375 RDU524350:RDU524375 RNQ524350:RNQ524375 RXM524350:RXM524375 SHI524350:SHI524375 SRE524350:SRE524375 TBA524350:TBA524375 TKW524350:TKW524375 TUS524350:TUS524375 UEO524350:UEO524375 UOK524350:UOK524375 UYG524350:UYG524375 VIC524350:VIC524375 VRY524350:VRY524375 WBU524350:WBU524375 WLQ524350:WLQ524375 WVM524350:WVM524375 E589886:E589911 JA589886:JA589911 SW589886:SW589911 ACS589886:ACS589911 AMO589886:AMO589911 AWK589886:AWK589911 BGG589886:BGG589911 BQC589886:BQC589911 BZY589886:BZY589911 CJU589886:CJU589911 CTQ589886:CTQ589911 DDM589886:DDM589911 DNI589886:DNI589911 DXE589886:DXE589911 EHA589886:EHA589911 EQW589886:EQW589911 FAS589886:FAS589911 FKO589886:FKO589911 FUK589886:FUK589911 GEG589886:GEG589911 GOC589886:GOC589911 GXY589886:GXY589911 HHU589886:HHU589911 HRQ589886:HRQ589911 IBM589886:IBM589911 ILI589886:ILI589911 IVE589886:IVE589911 JFA589886:JFA589911 JOW589886:JOW589911 JYS589886:JYS589911 KIO589886:KIO589911 KSK589886:KSK589911 LCG589886:LCG589911 LMC589886:LMC589911 LVY589886:LVY589911 MFU589886:MFU589911 MPQ589886:MPQ589911 MZM589886:MZM589911 NJI589886:NJI589911 NTE589886:NTE589911 ODA589886:ODA589911 OMW589886:OMW589911 OWS589886:OWS589911 PGO589886:PGO589911 PQK589886:PQK589911 QAG589886:QAG589911 QKC589886:QKC589911 QTY589886:QTY589911 RDU589886:RDU589911 RNQ589886:RNQ589911 RXM589886:RXM589911 SHI589886:SHI589911 SRE589886:SRE589911 TBA589886:TBA589911 TKW589886:TKW589911 TUS589886:TUS589911 UEO589886:UEO589911 UOK589886:UOK589911 UYG589886:UYG589911 VIC589886:VIC589911 VRY589886:VRY589911 WBU589886:WBU589911 WLQ589886:WLQ589911 WVM589886:WVM589911 E655422:E655447 JA655422:JA655447 SW655422:SW655447 ACS655422:ACS655447 AMO655422:AMO655447 AWK655422:AWK655447 BGG655422:BGG655447 BQC655422:BQC655447 BZY655422:BZY655447 CJU655422:CJU655447 CTQ655422:CTQ655447 DDM655422:DDM655447 DNI655422:DNI655447 DXE655422:DXE655447 EHA655422:EHA655447 EQW655422:EQW655447 FAS655422:FAS655447 FKO655422:FKO655447 FUK655422:FUK655447 GEG655422:GEG655447 GOC655422:GOC655447 GXY655422:GXY655447 HHU655422:HHU655447 HRQ655422:HRQ655447 IBM655422:IBM655447 ILI655422:ILI655447 IVE655422:IVE655447 JFA655422:JFA655447 JOW655422:JOW655447 JYS655422:JYS655447 KIO655422:KIO655447 KSK655422:KSK655447 LCG655422:LCG655447 LMC655422:LMC655447 LVY655422:LVY655447 MFU655422:MFU655447 MPQ655422:MPQ655447 MZM655422:MZM655447 NJI655422:NJI655447 NTE655422:NTE655447 ODA655422:ODA655447 OMW655422:OMW655447 OWS655422:OWS655447 PGO655422:PGO655447 PQK655422:PQK655447 QAG655422:QAG655447 QKC655422:QKC655447 QTY655422:QTY655447 RDU655422:RDU655447 RNQ655422:RNQ655447 RXM655422:RXM655447 SHI655422:SHI655447 SRE655422:SRE655447 TBA655422:TBA655447 TKW655422:TKW655447 TUS655422:TUS655447 UEO655422:UEO655447 UOK655422:UOK655447 UYG655422:UYG655447 VIC655422:VIC655447 VRY655422:VRY655447 WBU655422:WBU655447 WLQ655422:WLQ655447 WVM655422:WVM655447 E720958:E720983 JA720958:JA720983 SW720958:SW720983 ACS720958:ACS720983 AMO720958:AMO720983 AWK720958:AWK720983 BGG720958:BGG720983 BQC720958:BQC720983 BZY720958:BZY720983 CJU720958:CJU720983 CTQ720958:CTQ720983 DDM720958:DDM720983 DNI720958:DNI720983 DXE720958:DXE720983 EHA720958:EHA720983 EQW720958:EQW720983 FAS720958:FAS720983 FKO720958:FKO720983 FUK720958:FUK720983 GEG720958:GEG720983 GOC720958:GOC720983 GXY720958:GXY720983 HHU720958:HHU720983 HRQ720958:HRQ720983 IBM720958:IBM720983 ILI720958:ILI720983 IVE720958:IVE720983 JFA720958:JFA720983 JOW720958:JOW720983 JYS720958:JYS720983 KIO720958:KIO720983 KSK720958:KSK720983 LCG720958:LCG720983 LMC720958:LMC720983 LVY720958:LVY720983 MFU720958:MFU720983 MPQ720958:MPQ720983 MZM720958:MZM720983 NJI720958:NJI720983 NTE720958:NTE720983 ODA720958:ODA720983 OMW720958:OMW720983 OWS720958:OWS720983 PGO720958:PGO720983 PQK720958:PQK720983 QAG720958:QAG720983 QKC720958:QKC720983 QTY720958:QTY720983 RDU720958:RDU720983 RNQ720958:RNQ720983 RXM720958:RXM720983 SHI720958:SHI720983 SRE720958:SRE720983 TBA720958:TBA720983 TKW720958:TKW720983 TUS720958:TUS720983 UEO720958:UEO720983 UOK720958:UOK720983 UYG720958:UYG720983 VIC720958:VIC720983 VRY720958:VRY720983 WBU720958:WBU720983 WLQ720958:WLQ720983 WVM720958:WVM720983 E786494:E786519 JA786494:JA786519 SW786494:SW786519 ACS786494:ACS786519 AMO786494:AMO786519 AWK786494:AWK786519 BGG786494:BGG786519 BQC786494:BQC786519 BZY786494:BZY786519 CJU786494:CJU786519 CTQ786494:CTQ786519 DDM786494:DDM786519 DNI786494:DNI786519 DXE786494:DXE786519 EHA786494:EHA786519 EQW786494:EQW786519 FAS786494:FAS786519 FKO786494:FKO786519 FUK786494:FUK786519 GEG786494:GEG786519 GOC786494:GOC786519 GXY786494:GXY786519 HHU786494:HHU786519 HRQ786494:HRQ786519 IBM786494:IBM786519 ILI786494:ILI786519 IVE786494:IVE786519 JFA786494:JFA786519 JOW786494:JOW786519 JYS786494:JYS786519 KIO786494:KIO786519 KSK786494:KSK786519 LCG786494:LCG786519 LMC786494:LMC786519 LVY786494:LVY786519 MFU786494:MFU786519 MPQ786494:MPQ786519 MZM786494:MZM786519 NJI786494:NJI786519 NTE786494:NTE786519 ODA786494:ODA786519 OMW786494:OMW786519 OWS786494:OWS786519 PGO786494:PGO786519 PQK786494:PQK786519 QAG786494:QAG786519 QKC786494:QKC786519 QTY786494:QTY786519 RDU786494:RDU786519 RNQ786494:RNQ786519 RXM786494:RXM786519 SHI786494:SHI786519 SRE786494:SRE786519 TBA786494:TBA786519 TKW786494:TKW786519 TUS786494:TUS786519 UEO786494:UEO786519 UOK786494:UOK786519 UYG786494:UYG786519 VIC786494:VIC786519 VRY786494:VRY786519 WBU786494:WBU786519 WLQ786494:WLQ786519 WVM786494:WVM786519 E852030:E852055 JA852030:JA852055 SW852030:SW852055 ACS852030:ACS852055 AMO852030:AMO852055 AWK852030:AWK852055 BGG852030:BGG852055 BQC852030:BQC852055 BZY852030:BZY852055 CJU852030:CJU852055 CTQ852030:CTQ852055 DDM852030:DDM852055 DNI852030:DNI852055 DXE852030:DXE852055 EHA852030:EHA852055 EQW852030:EQW852055 FAS852030:FAS852055 FKO852030:FKO852055 FUK852030:FUK852055 GEG852030:GEG852055 GOC852030:GOC852055 GXY852030:GXY852055 HHU852030:HHU852055 HRQ852030:HRQ852055 IBM852030:IBM852055 ILI852030:ILI852055 IVE852030:IVE852055 JFA852030:JFA852055 JOW852030:JOW852055 JYS852030:JYS852055 KIO852030:KIO852055 KSK852030:KSK852055 LCG852030:LCG852055 LMC852030:LMC852055 LVY852030:LVY852055 MFU852030:MFU852055 MPQ852030:MPQ852055 MZM852030:MZM852055 NJI852030:NJI852055 NTE852030:NTE852055 ODA852030:ODA852055 OMW852030:OMW852055 OWS852030:OWS852055 PGO852030:PGO852055 PQK852030:PQK852055 QAG852030:QAG852055 QKC852030:QKC852055 QTY852030:QTY852055 RDU852030:RDU852055 RNQ852030:RNQ852055 RXM852030:RXM852055 SHI852030:SHI852055 SRE852030:SRE852055 TBA852030:TBA852055 TKW852030:TKW852055 TUS852030:TUS852055 UEO852030:UEO852055 UOK852030:UOK852055 UYG852030:UYG852055 VIC852030:VIC852055 VRY852030:VRY852055 WBU852030:WBU852055 WLQ852030:WLQ852055 WVM852030:WVM852055 E917566:E917591 JA917566:JA917591 SW917566:SW917591 ACS917566:ACS917591 AMO917566:AMO917591 AWK917566:AWK917591 BGG917566:BGG917591 BQC917566:BQC917591 BZY917566:BZY917591 CJU917566:CJU917591 CTQ917566:CTQ917591 DDM917566:DDM917591 DNI917566:DNI917591 DXE917566:DXE917591 EHA917566:EHA917591 EQW917566:EQW917591 FAS917566:FAS917591 FKO917566:FKO917591 FUK917566:FUK917591 GEG917566:GEG917591 GOC917566:GOC917591 GXY917566:GXY917591 HHU917566:HHU917591 HRQ917566:HRQ917591 IBM917566:IBM917591 ILI917566:ILI917591 IVE917566:IVE917591 JFA917566:JFA917591 JOW917566:JOW917591 JYS917566:JYS917591 KIO917566:KIO917591 KSK917566:KSK917591 LCG917566:LCG917591 LMC917566:LMC917591 LVY917566:LVY917591 MFU917566:MFU917591 MPQ917566:MPQ917591 MZM917566:MZM917591 NJI917566:NJI917591 NTE917566:NTE917591 ODA917566:ODA917591 OMW917566:OMW917591 OWS917566:OWS917591 PGO917566:PGO917591 PQK917566:PQK917591 QAG917566:QAG917591 QKC917566:QKC917591 QTY917566:QTY917591 RDU917566:RDU917591 RNQ917566:RNQ917591 RXM917566:RXM917591 SHI917566:SHI917591 SRE917566:SRE917591 TBA917566:TBA917591 TKW917566:TKW917591 TUS917566:TUS917591 UEO917566:UEO917591 UOK917566:UOK917591 UYG917566:UYG917591 VIC917566:VIC917591 VRY917566:VRY917591 WBU917566:WBU917591 WLQ917566:WLQ917591 WVM917566:WVM917591 E983102:E983127 JA983102:JA983127 SW983102:SW983127 ACS983102:ACS983127 AMO983102:AMO983127 AWK983102:AWK983127 BGG983102:BGG983127 BQC983102:BQC983127 BZY983102:BZY983127 CJU983102:CJU983127 CTQ983102:CTQ983127 DDM983102:DDM983127 DNI983102:DNI983127 DXE983102:DXE983127 EHA983102:EHA983127 EQW983102:EQW983127 FAS983102:FAS983127 FKO983102:FKO983127 FUK983102:FUK983127 GEG983102:GEG983127 GOC983102:GOC983127 GXY983102:GXY983127 HHU983102:HHU983127 HRQ983102:HRQ983127 IBM983102:IBM983127 ILI983102:ILI983127 IVE983102:IVE983127 JFA983102:JFA983127 JOW983102:JOW983127 JYS983102:JYS983127 KIO983102:KIO983127 KSK983102:KSK983127 LCG983102:LCG983127 LMC983102:LMC983127 LVY983102:LVY983127 MFU983102:MFU983127 MPQ983102:MPQ983127 MZM983102:MZM983127 NJI983102:NJI983127 NTE983102:NTE983127 ODA983102:ODA983127 OMW983102:OMW983127 OWS983102:OWS983127 PGO983102:PGO983127 PQK983102:PQK983127 QAG983102:QAG983127 QKC983102:QKC983127 QTY983102:QTY983127 RDU983102:RDU983127 RNQ983102:RNQ983127 RXM983102:RXM983127 SHI983102:SHI983127 SRE983102:SRE983127 TBA983102:TBA983127 TKW983102:TKW983127 TUS983102:TUS983127 UEO983102:UEO983127 UOK983102:UOK983127 UYG983102:UYG983127 VIC983102:VIC983127 VRY983102:VRY983127 WBU983102:WBU983127 WLQ983102:WLQ983127 WVM983102:WVM983127 I11:I41 JE11:JE41 TA11:TA41 ACW11:ACW41 AMS11:AMS41 AWO11:AWO41 BGK11:BGK41 BQG11:BQG41 CAC11:CAC41 CJY11:CJY41 CTU11:CTU41 DDQ11:DDQ41 DNM11:DNM41 DXI11:DXI41 EHE11:EHE41 ERA11:ERA41 FAW11:FAW41 FKS11:FKS41 FUO11:FUO41 GEK11:GEK41 GOG11:GOG41 GYC11:GYC41 HHY11:HHY41 HRU11:HRU41 IBQ11:IBQ41 ILM11:ILM41 IVI11:IVI41 JFE11:JFE41 JPA11:JPA41 JYW11:JYW41 KIS11:KIS41 KSO11:KSO41 LCK11:LCK41 LMG11:LMG41 LWC11:LWC41 MFY11:MFY41 MPU11:MPU41 MZQ11:MZQ41 NJM11:NJM41 NTI11:NTI41 ODE11:ODE41 ONA11:ONA41 OWW11:OWW41 PGS11:PGS41 PQO11:PQO41 QAK11:QAK41 QKG11:QKG41 QUC11:QUC41 RDY11:RDY41 RNU11:RNU41 RXQ11:RXQ41 SHM11:SHM41 SRI11:SRI41 TBE11:TBE41 TLA11:TLA41 TUW11:TUW41 UES11:UES41 UOO11:UOO41 UYK11:UYK41 VIG11:VIG41 VSC11:VSC41 WBY11:WBY41 WLU11:WLU41 WVQ11:WVQ41 I65547:I65577 JE65547:JE65577 TA65547:TA65577 ACW65547:ACW65577 AMS65547:AMS65577 AWO65547:AWO65577 BGK65547:BGK65577 BQG65547:BQG65577 CAC65547:CAC65577 CJY65547:CJY65577 CTU65547:CTU65577 DDQ65547:DDQ65577 DNM65547:DNM65577 DXI65547:DXI65577 EHE65547:EHE65577 ERA65547:ERA65577 FAW65547:FAW65577 FKS65547:FKS65577 FUO65547:FUO65577 GEK65547:GEK65577 GOG65547:GOG65577 GYC65547:GYC65577 HHY65547:HHY65577 HRU65547:HRU65577 IBQ65547:IBQ65577 ILM65547:ILM65577 IVI65547:IVI65577 JFE65547:JFE65577 JPA65547:JPA65577 JYW65547:JYW65577 KIS65547:KIS65577 KSO65547:KSO65577 LCK65547:LCK65577 LMG65547:LMG65577 LWC65547:LWC65577 MFY65547:MFY65577 MPU65547:MPU65577 MZQ65547:MZQ65577 NJM65547:NJM65577 NTI65547:NTI65577 ODE65547:ODE65577 ONA65547:ONA65577 OWW65547:OWW65577 PGS65547:PGS65577 PQO65547:PQO65577 QAK65547:QAK65577 QKG65547:QKG65577 QUC65547:QUC65577 RDY65547:RDY65577 RNU65547:RNU65577 RXQ65547:RXQ65577 SHM65547:SHM65577 SRI65547:SRI65577 TBE65547:TBE65577 TLA65547:TLA65577 TUW65547:TUW65577 UES65547:UES65577 UOO65547:UOO65577 UYK65547:UYK65577 VIG65547:VIG65577 VSC65547:VSC65577 WBY65547:WBY65577 WLU65547:WLU65577 WVQ65547:WVQ65577 I131083:I131113 JE131083:JE131113 TA131083:TA131113 ACW131083:ACW131113 AMS131083:AMS131113 AWO131083:AWO131113 BGK131083:BGK131113 BQG131083:BQG131113 CAC131083:CAC131113 CJY131083:CJY131113 CTU131083:CTU131113 DDQ131083:DDQ131113 DNM131083:DNM131113 DXI131083:DXI131113 EHE131083:EHE131113 ERA131083:ERA131113 FAW131083:FAW131113 FKS131083:FKS131113 FUO131083:FUO131113 GEK131083:GEK131113 GOG131083:GOG131113 GYC131083:GYC131113 HHY131083:HHY131113 HRU131083:HRU131113 IBQ131083:IBQ131113 ILM131083:ILM131113 IVI131083:IVI131113 JFE131083:JFE131113 JPA131083:JPA131113 JYW131083:JYW131113 KIS131083:KIS131113 KSO131083:KSO131113 LCK131083:LCK131113 LMG131083:LMG131113 LWC131083:LWC131113 MFY131083:MFY131113 MPU131083:MPU131113 MZQ131083:MZQ131113 NJM131083:NJM131113 NTI131083:NTI131113 ODE131083:ODE131113 ONA131083:ONA131113 OWW131083:OWW131113 PGS131083:PGS131113 PQO131083:PQO131113 QAK131083:QAK131113 QKG131083:QKG131113 QUC131083:QUC131113 RDY131083:RDY131113 RNU131083:RNU131113 RXQ131083:RXQ131113 SHM131083:SHM131113 SRI131083:SRI131113 TBE131083:TBE131113 TLA131083:TLA131113 TUW131083:TUW131113 UES131083:UES131113 UOO131083:UOO131113 UYK131083:UYK131113 VIG131083:VIG131113 VSC131083:VSC131113 WBY131083:WBY131113 WLU131083:WLU131113 WVQ131083:WVQ131113 I196619:I196649 JE196619:JE196649 TA196619:TA196649 ACW196619:ACW196649 AMS196619:AMS196649 AWO196619:AWO196649 BGK196619:BGK196649 BQG196619:BQG196649 CAC196619:CAC196649 CJY196619:CJY196649 CTU196619:CTU196649 DDQ196619:DDQ196649 DNM196619:DNM196649 DXI196619:DXI196649 EHE196619:EHE196649 ERA196619:ERA196649 FAW196619:FAW196649 FKS196619:FKS196649 FUO196619:FUO196649 GEK196619:GEK196649 GOG196619:GOG196649 GYC196619:GYC196649 HHY196619:HHY196649 HRU196619:HRU196649 IBQ196619:IBQ196649 ILM196619:ILM196649 IVI196619:IVI196649 JFE196619:JFE196649 JPA196619:JPA196649 JYW196619:JYW196649 KIS196619:KIS196649 KSO196619:KSO196649 LCK196619:LCK196649 LMG196619:LMG196649 LWC196619:LWC196649 MFY196619:MFY196649 MPU196619:MPU196649 MZQ196619:MZQ196649 NJM196619:NJM196649 NTI196619:NTI196649 ODE196619:ODE196649 ONA196619:ONA196649 OWW196619:OWW196649 PGS196619:PGS196649 PQO196619:PQO196649 QAK196619:QAK196649 QKG196619:QKG196649 QUC196619:QUC196649 RDY196619:RDY196649 RNU196619:RNU196649 RXQ196619:RXQ196649 SHM196619:SHM196649 SRI196619:SRI196649 TBE196619:TBE196649 TLA196619:TLA196649 TUW196619:TUW196649 UES196619:UES196649 UOO196619:UOO196649 UYK196619:UYK196649 VIG196619:VIG196649 VSC196619:VSC196649 WBY196619:WBY196649 WLU196619:WLU196649 WVQ196619:WVQ196649 I262155:I262185 JE262155:JE262185 TA262155:TA262185 ACW262155:ACW262185 AMS262155:AMS262185 AWO262155:AWO262185 BGK262155:BGK262185 BQG262155:BQG262185 CAC262155:CAC262185 CJY262155:CJY262185 CTU262155:CTU262185 DDQ262155:DDQ262185 DNM262155:DNM262185 DXI262155:DXI262185 EHE262155:EHE262185 ERA262155:ERA262185 FAW262155:FAW262185 FKS262155:FKS262185 FUO262155:FUO262185 GEK262155:GEK262185 GOG262155:GOG262185 GYC262155:GYC262185 HHY262155:HHY262185 HRU262155:HRU262185 IBQ262155:IBQ262185 ILM262155:ILM262185 IVI262155:IVI262185 JFE262155:JFE262185 JPA262155:JPA262185 JYW262155:JYW262185 KIS262155:KIS262185 KSO262155:KSO262185 LCK262155:LCK262185 LMG262155:LMG262185 LWC262155:LWC262185 MFY262155:MFY262185 MPU262155:MPU262185 MZQ262155:MZQ262185 NJM262155:NJM262185 NTI262155:NTI262185 ODE262155:ODE262185 ONA262155:ONA262185 OWW262155:OWW262185 PGS262155:PGS262185 PQO262155:PQO262185 QAK262155:QAK262185 QKG262155:QKG262185 QUC262155:QUC262185 RDY262155:RDY262185 RNU262155:RNU262185 RXQ262155:RXQ262185 SHM262155:SHM262185 SRI262155:SRI262185 TBE262155:TBE262185 TLA262155:TLA262185 TUW262155:TUW262185 UES262155:UES262185 UOO262155:UOO262185 UYK262155:UYK262185 VIG262155:VIG262185 VSC262155:VSC262185 WBY262155:WBY262185 WLU262155:WLU262185 WVQ262155:WVQ262185 I327691:I327721 JE327691:JE327721 TA327691:TA327721 ACW327691:ACW327721 AMS327691:AMS327721 AWO327691:AWO327721 BGK327691:BGK327721 BQG327691:BQG327721 CAC327691:CAC327721 CJY327691:CJY327721 CTU327691:CTU327721 DDQ327691:DDQ327721 DNM327691:DNM327721 DXI327691:DXI327721 EHE327691:EHE327721 ERA327691:ERA327721 FAW327691:FAW327721 FKS327691:FKS327721 FUO327691:FUO327721 GEK327691:GEK327721 GOG327691:GOG327721 GYC327691:GYC327721 HHY327691:HHY327721 HRU327691:HRU327721 IBQ327691:IBQ327721 ILM327691:ILM327721 IVI327691:IVI327721 JFE327691:JFE327721 JPA327691:JPA327721 JYW327691:JYW327721 KIS327691:KIS327721 KSO327691:KSO327721 LCK327691:LCK327721 LMG327691:LMG327721 LWC327691:LWC327721 MFY327691:MFY327721 MPU327691:MPU327721 MZQ327691:MZQ327721 NJM327691:NJM327721 NTI327691:NTI327721 ODE327691:ODE327721 ONA327691:ONA327721 OWW327691:OWW327721 PGS327691:PGS327721 PQO327691:PQO327721 QAK327691:QAK327721 QKG327691:QKG327721 QUC327691:QUC327721 RDY327691:RDY327721 RNU327691:RNU327721 RXQ327691:RXQ327721 SHM327691:SHM327721 SRI327691:SRI327721 TBE327691:TBE327721 TLA327691:TLA327721 TUW327691:TUW327721 UES327691:UES327721 UOO327691:UOO327721 UYK327691:UYK327721 VIG327691:VIG327721 VSC327691:VSC327721 WBY327691:WBY327721 WLU327691:WLU327721 WVQ327691:WVQ327721 I393227:I393257 JE393227:JE393257 TA393227:TA393257 ACW393227:ACW393257 AMS393227:AMS393257 AWO393227:AWO393257 BGK393227:BGK393257 BQG393227:BQG393257 CAC393227:CAC393257 CJY393227:CJY393257 CTU393227:CTU393257 DDQ393227:DDQ393257 DNM393227:DNM393257 DXI393227:DXI393257 EHE393227:EHE393257 ERA393227:ERA393257 FAW393227:FAW393257 FKS393227:FKS393257 FUO393227:FUO393257 GEK393227:GEK393257 GOG393227:GOG393257 GYC393227:GYC393257 HHY393227:HHY393257 HRU393227:HRU393257 IBQ393227:IBQ393257 ILM393227:ILM393257 IVI393227:IVI393257 JFE393227:JFE393257 JPA393227:JPA393257 JYW393227:JYW393257 KIS393227:KIS393257 KSO393227:KSO393257 LCK393227:LCK393257 LMG393227:LMG393257 LWC393227:LWC393257 MFY393227:MFY393257 MPU393227:MPU393257 MZQ393227:MZQ393257 NJM393227:NJM393257 NTI393227:NTI393257 ODE393227:ODE393257 ONA393227:ONA393257 OWW393227:OWW393257 PGS393227:PGS393257 PQO393227:PQO393257 QAK393227:QAK393257 QKG393227:QKG393257 QUC393227:QUC393257 RDY393227:RDY393257 RNU393227:RNU393257 RXQ393227:RXQ393257 SHM393227:SHM393257 SRI393227:SRI393257 TBE393227:TBE393257 TLA393227:TLA393257 TUW393227:TUW393257 UES393227:UES393257 UOO393227:UOO393257 UYK393227:UYK393257 VIG393227:VIG393257 VSC393227:VSC393257 WBY393227:WBY393257 WLU393227:WLU393257 WVQ393227:WVQ393257 I458763:I458793 JE458763:JE458793 TA458763:TA458793 ACW458763:ACW458793 AMS458763:AMS458793 AWO458763:AWO458793 BGK458763:BGK458793 BQG458763:BQG458793 CAC458763:CAC458793 CJY458763:CJY458793 CTU458763:CTU458793 DDQ458763:DDQ458793 DNM458763:DNM458793 DXI458763:DXI458793 EHE458763:EHE458793 ERA458763:ERA458793 FAW458763:FAW458793 FKS458763:FKS458793 FUO458763:FUO458793 GEK458763:GEK458793 GOG458763:GOG458793 GYC458763:GYC458793 HHY458763:HHY458793 HRU458763:HRU458793 IBQ458763:IBQ458793 ILM458763:ILM458793 IVI458763:IVI458793 JFE458763:JFE458793 JPA458763:JPA458793 JYW458763:JYW458793 KIS458763:KIS458793 KSO458763:KSO458793 LCK458763:LCK458793 LMG458763:LMG458793 LWC458763:LWC458793 MFY458763:MFY458793 MPU458763:MPU458793 MZQ458763:MZQ458793 NJM458763:NJM458793 NTI458763:NTI458793 ODE458763:ODE458793 ONA458763:ONA458793 OWW458763:OWW458793 PGS458763:PGS458793 PQO458763:PQO458793 QAK458763:QAK458793 QKG458763:QKG458793 QUC458763:QUC458793 RDY458763:RDY458793 RNU458763:RNU458793 RXQ458763:RXQ458793 SHM458763:SHM458793 SRI458763:SRI458793 TBE458763:TBE458793 TLA458763:TLA458793 TUW458763:TUW458793 UES458763:UES458793 UOO458763:UOO458793 UYK458763:UYK458793 VIG458763:VIG458793 VSC458763:VSC458793 WBY458763:WBY458793 WLU458763:WLU458793 WVQ458763:WVQ458793 I524299:I524329 JE524299:JE524329 TA524299:TA524329 ACW524299:ACW524329 AMS524299:AMS524329 AWO524299:AWO524329 BGK524299:BGK524329 BQG524299:BQG524329 CAC524299:CAC524329 CJY524299:CJY524329 CTU524299:CTU524329 DDQ524299:DDQ524329 DNM524299:DNM524329 DXI524299:DXI524329 EHE524299:EHE524329 ERA524299:ERA524329 FAW524299:FAW524329 FKS524299:FKS524329 FUO524299:FUO524329 GEK524299:GEK524329 GOG524299:GOG524329 GYC524299:GYC524329 HHY524299:HHY524329 HRU524299:HRU524329 IBQ524299:IBQ524329 ILM524299:ILM524329 IVI524299:IVI524329 JFE524299:JFE524329 JPA524299:JPA524329 JYW524299:JYW524329 KIS524299:KIS524329 KSO524299:KSO524329 LCK524299:LCK524329 LMG524299:LMG524329 LWC524299:LWC524329 MFY524299:MFY524329 MPU524299:MPU524329 MZQ524299:MZQ524329 NJM524299:NJM524329 NTI524299:NTI524329 ODE524299:ODE524329 ONA524299:ONA524329 OWW524299:OWW524329 PGS524299:PGS524329 PQO524299:PQO524329 QAK524299:QAK524329 QKG524299:QKG524329 QUC524299:QUC524329 RDY524299:RDY524329 RNU524299:RNU524329 RXQ524299:RXQ524329 SHM524299:SHM524329 SRI524299:SRI524329 TBE524299:TBE524329 TLA524299:TLA524329 TUW524299:TUW524329 UES524299:UES524329 UOO524299:UOO524329 UYK524299:UYK524329 VIG524299:VIG524329 VSC524299:VSC524329 WBY524299:WBY524329 WLU524299:WLU524329 WVQ524299:WVQ524329 I589835:I589865 JE589835:JE589865 TA589835:TA589865 ACW589835:ACW589865 AMS589835:AMS589865 AWO589835:AWO589865 BGK589835:BGK589865 BQG589835:BQG589865 CAC589835:CAC589865 CJY589835:CJY589865 CTU589835:CTU589865 DDQ589835:DDQ589865 DNM589835:DNM589865 DXI589835:DXI589865 EHE589835:EHE589865 ERA589835:ERA589865 FAW589835:FAW589865 FKS589835:FKS589865 FUO589835:FUO589865 GEK589835:GEK589865 GOG589835:GOG589865 GYC589835:GYC589865 HHY589835:HHY589865 HRU589835:HRU589865 IBQ589835:IBQ589865 ILM589835:ILM589865 IVI589835:IVI589865 JFE589835:JFE589865 JPA589835:JPA589865 JYW589835:JYW589865 KIS589835:KIS589865 KSO589835:KSO589865 LCK589835:LCK589865 LMG589835:LMG589865 LWC589835:LWC589865 MFY589835:MFY589865 MPU589835:MPU589865 MZQ589835:MZQ589865 NJM589835:NJM589865 NTI589835:NTI589865 ODE589835:ODE589865 ONA589835:ONA589865 OWW589835:OWW589865 PGS589835:PGS589865 PQO589835:PQO589865 QAK589835:QAK589865 QKG589835:QKG589865 QUC589835:QUC589865 RDY589835:RDY589865 RNU589835:RNU589865 RXQ589835:RXQ589865 SHM589835:SHM589865 SRI589835:SRI589865 TBE589835:TBE589865 TLA589835:TLA589865 TUW589835:TUW589865 UES589835:UES589865 UOO589835:UOO589865 UYK589835:UYK589865 VIG589835:VIG589865 VSC589835:VSC589865 WBY589835:WBY589865 WLU589835:WLU589865 WVQ589835:WVQ589865 I655371:I655401 JE655371:JE655401 TA655371:TA655401 ACW655371:ACW655401 AMS655371:AMS655401 AWO655371:AWO655401 BGK655371:BGK655401 BQG655371:BQG655401 CAC655371:CAC655401 CJY655371:CJY655401 CTU655371:CTU655401 DDQ655371:DDQ655401 DNM655371:DNM655401 DXI655371:DXI655401 EHE655371:EHE655401 ERA655371:ERA655401 FAW655371:FAW655401 FKS655371:FKS655401 FUO655371:FUO655401 GEK655371:GEK655401 GOG655371:GOG655401 GYC655371:GYC655401 HHY655371:HHY655401 HRU655371:HRU655401 IBQ655371:IBQ655401 ILM655371:ILM655401 IVI655371:IVI655401 JFE655371:JFE655401 JPA655371:JPA655401 JYW655371:JYW655401 KIS655371:KIS655401 KSO655371:KSO655401 LCK655371:LCK655401 LMG655371:LMG655401 LWC655371:LWC655401 MFY655371:MFY655401 MPU655371:MPU655401 MZQ655371:MZQ655401 NJM655371:NJM655401 NTI655371:NTI655401 ODE655371:ODE655401 ONA655371:ONA655401 OWW655371:OWW655401 PGS655371:PGS655401 PQO655371:PQO655401 QAK655371:QAK655401 QKG655371:QKG655401 QUC655371:QUC655401 RDY655371:RDY655401 RNU655371:RNU655401 RXQ655371:RXQ655401 SHM655371:SHM655401 SRI655371:SRI655401 TBE655371:TBE655401 TLA655371:TLA655401 TUW655371:TUW655401 UES655371:UES655401 UOO655371:UOO655401 UYK655371:UYK655401 VIG655371:VIG655401 VSC655371:VSC655401 WBY655371:WBY655401 WLU655371:WLU655401 WVQ655371:WVQ655401 I720907:I720937 JE720907:JE720937 TA720907:TA720937 ACW720907:ACW720937 AMS720907:AMS720937 AWO720907:AWO720937 BGK720907:BGK720937 BQG720907:BQG720937 CAC720907:CAC720937 CJY720907:CJY720937 CTU720907:CTU720937 DDQ720907:DDQ720937 DNM720907:DNM720937 DXI720907:DXI720937 EHE720907:EHE720937 ERA720907:ERA720937 FAW720907:FAW720937 FKS720907:FKS720937 FUO720907:FUO720937 GEK720907:GEK720937 GOG720907:GOG720937 GYC720907:GYC720937 HHY720907:HHY720937 HRU720907:HRU720937 IBQ720907:IBQ720937 ILM720907:ILM720937 IVI720907:IVI720937 JFE720907:JFE720937 JPA720907:JPA720937 JYW720907:JYW720937 KIS720907:KIS720937 KSO720907:KSO720937 LCK720907:LCK720937 LMG720907:LMG720937 LWC720907:LWC720937 MFY720907:MFY720937 MPU720907:MPU720937 MZQ720907:MZQ720937 NJM720907:NJM720937 NTI720907:NTI720937 ODE720907:ODE720937 ONA720907:ONA720937 OWW720907:OWW720937 PGS720907:PGS720937 PQO720907:PQO720937 QAK720907:QAK720937 QKG720907:QKG720937 QUC720907:QUC720937 RDY720907:RDY720937 RNU720907:RNU720937 RXQ720907:RXQ720937 SHM720907:SHM720937 SRI720907:SRI720937 TBE720907:TBE720937 TLA720907:TLA720937 TUW720907:TUW720937 UES720907:UES720937 UOO720907:UOO720937 UYK720907:UYK720937 VIG720907:VIG720937 VSC720907:VSC720937 WBY720907:WBY720937 WLU720907:WLU720937 WVQ720907:WVQ720937 I786443:I786473 JE786443:JE786473 TA786443:TA786473 ACW786443:ACW786473 AMS786443:AMS786473 AWO786443:AWO786473 BGK786443:BGK786473 BQG786443:BQG786473 CAC786443:CAC786473 CJY786443:CJY786473 CTU786443:CTU786473 DDQ786443:DDQ786473 DNM786443:DNM786473 DXI786443:DXI786473 EHE786443:EHE786473 ERA786443:ERA786473 FAW786443:FAW786473 FKS786443:FKS786473 FUO786443:FUO786473 GEK786443:GEK786473 GOG786443:GOG786473 GYC786443:GYC786473 HHY786443:HHY786473 HRU786443:HRU786473 IBQ786443:IBQ786473 ILM786443:ILM786473 IVI786443:IVI786473 JFE786443:JFE786473 JPA786443:JPA786473 JYW786443:JYW786473 KIS786443:KIS786473 KSO786443:KSO786473 LCK786443:LCK786473 LMG786443:LMG786473 LWC786443:LWC786473 MFY786443:MFY786473 MPU786443:MPU786473 MZQ786443:MZQ786473 NJM786443:NJM786473 NTI786443:NTI786473 ODE786443:ODE786473 ONA786443:ONA786473 OWW786443:OWW786473 PGS786443:PGS786473 PQO786443:PQO786473 QAK786443:QAK786473 QKG786443:QKG786473 QUC786443:QUC786473 RDY786443:RDY786473 RNU786443:RNU786473 RXQ786443:RXQ786473 SHM786443:SHM786473 SRI786443:SRI786473 TBE786443:TBE786473 TLA786443:TLA786473 TUW786443:TUW786473 UES786443:UES786473 UOO786443:UOO786473 UYK786443:UYK786473 VIG786443:VIG786473 VSC786443:VSC786473 WBY786443:WBY786473 WLU786443:WLU786473 WVQ786443:WVQ786473 I851979:I852009 JE851979:JE852009 TA851979:TA852009 ACW851979:ACW852009 AMS851979:AMS852009 AWO851979:AWO852009 BGK851979:BGK852009 BQG851979:BQG852009 CAC851979:CAC852009 CJY851979:CJY852009 CTU851979:CTU852009 DDQ851979:DDQ852009 DNM851979:DNM852009 DXI851979:DXI852009 EHE851979:EHE852009 ERA851979:ERA852009 FAW851979:FAW852009 FKS851979:FKS852009 FUO851979:FUO852009 GEK851979:GEK852009 GOG851979:GOG852009 GYC851979:GYC852009 HHY851979:HHY852009 HRU851979:HRU852009 IBQ851979:IBQ852009 ILM851979:ILM852009 IVI851979:IVI852009 JFE851979:JFE852009 JPA851979:JPA852009 JYW851979:JYW852009 KIS851979:KIS852009 KSO851979:KSO852009 LCK851979:LCK852009 LMG851979:LMG852009 LWC851979:LWC852009 MFY851979:MFY852009 MPU851979:MPU852009 MZQ851979:MZQ852009 NJM851979:NJM852009 NTI851979:NTI852009 ODE851979:ODE852009 ONA851979:ONA852009 OWW851979:OWW852009 PGS851979:PGS852009 PQO851979:PQO852009 QAK851979:QAK852009 QKG851979:QKG852009 QUC851979:QUC852009 RDY851979:RDY852009 RNU851979:RNU852009 RXQ851979:RXQ852009 SHM851979:SHM852009 SRI851979:SRI852009 TBE851979:TBE852009 TLA851979:TLA852009 TUW851979:TUW852009 UES851979:UES852009 UOO851979:UOO852009 UYK851979:UYK852009 VIG851979:VIG852009 VSC851979:VSC852009 WBY851979:WBY852009 WLU851979:WLU852009 WVQ851979:WVQ852009 I917515:I917545 JE917515:JE917545 TA917515:TA917545 ACW917515:ACW917545 AMS917515:AMS917545 AWO917515:AWO917545 BGK917515:BGK917545 BQG917515:BQG917545 CAC917515:CAC917545 CJY917515:CJY917545 CTU917515:CTU917545 DDQ917515:DDQ917545 DNM917515:DNM917545 DXI917515:DXI917545 EHE917515:EHE917545 ERA917515:ERA917545 FAW917515:FAW917545 FKS917515:FKS917545 FUO917515:FUO917545 GEK917515:GEK917545 GOG917515:GOG917545 GYC917515:GYC917545 HHY917515:HHY917545 HRU917515:HRU917545 IBQ917515:IBQ917545 ILM917515:ILM917545 IVI917515:IVI917545 JFE917515:JFE917545 JPA917515:JPA917545 JYW917515:JYW917545 KIS917515:KIS917545 KSO917515:KSO917545 LCK917515:LCK917545 LMG917515:LMG917545 LWC917515:LWC917545 MFY917515:MFY917545 MPU917515:MPU917545 MZQ917515:MZQ917545 NJM917515:NJM917545 NTI917515:NTI917545 ODE917515:ODE917545 ONA917515:ONA917545 OWW917515:OWW917545 PGS917515:PGS917545 PQO917515:PQO917545 QAK917515:QAK917545 QKG917515:QKG917545 QUC917515:QUC917545 RDY917515:RDY917545 RNU917515:RNU917545 RXQ917515:RXQ917545 SHM917515:SHM917545 SRI917515:SRI917545 TBE917515:TBE917545 TLA917515:TLA917545 TUW917515:TUW917545 UES917515:UES917545 UOO917515:UOO917545 UYK917515:UYK917545 VIG917515:VIG917545 VSC917515:VSC917545 WBY917515:WBY917545 WLU917515:WLU917545 WVQ917515:WVQ917545 I983051:I983081 JE983051:JE983081 TA983051:TA983081 ACW983051:ACW983081 AMS983051:AMS983081 AWO983051:AWO983081 BGK983051:BGK983081 BQG983051:BQG983081 CAC983051:CAC983081 CJY983051:CJY983081 CTU983051:CTU983081 DDQ983051:DDQ983081 DNM983051:DNM983081 DXI983051:DXI983081 EHE983051:EHE983081 ERA983051:ERA983081 FAW983051:FAW983081 FKS983051:FKS983081 FUO983051:FUO983081 GEK983051:GEK983081 GOG983051:GOG983081 GYC983051:GYC983081 HHY983051:HHY983081 HRU983051:HRU983081 IBQ983051:IBQ983081 ILM983051:ILM983081 IVI983051:IVI983081 JFE983051:JFE983081 JPA983051:JPA983081 JYW983051:JYW983081 KIS983051:KIS983081 KSO983051:KSO983081 LCK983051:LCK983081 LMG983051:LMG983081 LWC983051:LWC983081 MFY983051:MFY983081 MPU983051:MPU983081 MZQ983051:MZQ983081 NJM983051:NJM983081 NTI983051:NTI983081 ODE983051:ODE983081 ONA983051:ONA983081 OWW983051:OWW983081 PGS983051:PGS983081 PQO983051:PQO983081 QAK983051:QAK983081 QKG983051:QKG983081 QUC983051:QUC983081 RDY983051:RDY983081 RNU983051:RNU983081 RXQ983051:RXQ983081 SHM983051:SHM983081 SRI983051:SRI983081 TBE983051:TBE983081 TLA983051:TLA983081 TUW983051:TUW983081 UES983051:UES983081 UOO983051:UOO983081 UYK983051:UYK983081 VIG983051:VIG983081 VSC983051:VSC983081 WBY983051:WBY983081 WLU983051:WLU983081 WVQ983051:WVQ983081 I62:I87 JE62:JE87 TA62:TA87 ACW62:ACW87 AMS62:AMS87 AWO62:AWO87 BGK62:BGK87 BQG62:BQG87 CAC62:CAC87 CJY62:CJY87 CTU62:CTU87 DDQ62:DDQ87 DNM62:DNM87 DXI62:DXI87 EHE62:EHE87 ERA62:ERA87 FAW62:FAW87 FKS62:FKS87 FUO62:FUO87 GEK62:GEK87 GOG62:GOG87 GYC62:GYC87 HHY62:HHY87 HRU62:HRU87 IBQ62:IBQ87 ILM62:ILM87 IVI62:IVI87 JFE62:JFE87 JPA62:JPA87 JYW62:JYW87 KIS62:KIS87 KSO62:KSO87 LCK62:LCK87 LMG62:LMG87 LWC62:LWC87 MFY62:MFY87 MPU62:MPU87 MZQ62:MZQ87 NJM62:NJM87 NTI62:NTI87 ODE62:ODE87 ONA62:ONA87 OWW62:OWW87 PGS62:PGS87 PQO62:PQO87 QAK62:QAK87 QKG62:QKG87 QUC62:QUC87 RDY62:RDY87 RNU62:RNU87 RXQ62:RXQ87 SHM62:SHM87 SRI62:SRI87 TBE62:TBE87 TLA62:TLA87 TUW62:TUW87 UES62:UES87 UOO62:UOO87 UYK62:UYK87 VIG62:VIG87 VSC62:VSC87 WBY62:WBY87 WLU62:WLU87 WVQ62:WVQ87 I65598:I65623 JE65598:JE65623 TA65598:TA65623 ACW65598:ACW65623 AMS65598:AMS65623 AWO65598:AWO65623 BGK65598:BGK65623 BQG65598:BQG65623 CAC65598:CAC65623 CJY65598:CJY65623 CTU65598:CTU65623 DDQ65598:DDQ65623 DNM65598:DNM65623 DXI65598:DXI65623 EHE65598:EHE65623 ERA65598:ERA65623 FAW65598:FAW65623 FKS65598:FKS65623 FUO65598:FUO65623 GEK65598:GEK65623 GOG65598:GOG65623 GYC65598:GYC65623 HHY65598:HHY65623 HRU65598:HRU65623 IBQ65598:IBQ65623 ILM65598:ILM65623 IVI65598:IVI65623 JFE65598:JFE65623 JPA65598:JPA65623 JYW65598:JYW65623 KIS65598:KIS65623 KSO65598:KSO65623 LCK65598:LCK65623 LMG65598:LMG65623 LWC65598:LWC65623 MFY65598:MFY65623 MPU65598:MPU65623 MZQ65598:MZQ65623 NJM65598:NJM65623 NTI65598:NTI65623 ODE65598:ODE65623 ONA65598:ONA65623 OWW65598:OWW65623 PGS65598:PGS65623 PQO65598:PQO65623 QAK65598:QAK65623 QKG65598:QKG65623 QUC65598:QUC65623 RDY65598:RDY65623 RNU65598:RNU65623 RXQ65598:RXQ65623 SHM65598:SHM65623 SRI65598:SRI65623 TBE65598:TBE65623 TLA65598:TLA65623 TUW65598:TUW65623 UES65598:UES65623 UOO65598:UOO65623 UYK65598:UYK65623 VIG65598:VIG65623 VSC65598:VSC65623 WBY65598:WBY65623 WLU65598:WLU65623 WVQ65598:WVQ65623 I131134:I131159 JE131134:JE131159 TA131134:TA131159 ACW131134:ACW131159 AMS131134:AMS131159 AWO131134:AWO131159 BGK131134:BGK131159 BQG131134:BQG131159 CAC131134:CAC131159 CJY131134:CJY131159 CTU131134:CTU131159 DDQ131134:DDQ131159 DNM131134:DNM131159 DXI131134:DXI131159 EHE131134:EHE131159 ERA131134:ERA131159 FAW131134:FAW131159 FKS131134:FKS131159 FUO131134:FUO131159 GEK131134:GEK131159 GOG131134:GOG131159 GYC131134:GYC131159 HHY131134:HHY131159 HRU131134:HRU131159 IBQ131134:IBQ131159 ILM131134:ILM131159 IVI131134:IVI131159 JFE131134:JFE131159 JPA131134:JPA131159 JYW131134:JYW131159 KIS131134:KIS131159 KSO131134:KSO131159 LCK131134:LCK131159 LMG131134:LMG131159 LWC131134:LWC131159 MFY131134:MFY131159 MPU131134:MPU131159 MZQ131134:MZQ131159 NJM131134:NJM131159 NTI131134:NTI131159 ODE131134:ODE131159 ONA131134:ONA131159 OWW131134:OWW131159 PGS131134:PGS131159 PQO131134:PQO131159 QAK131134:QAK131159 QKG131134:QKG131159 QUC131134:QUC131159 RDY131134:RDY131159 RNU131134:RNU131159 RXQ131134:RXQ131159 SHM131134:SHM131159 SRI131134:SRI131159 TBE131134:TBE131159 TLA131134:TLA131159 TUW131134:TUW131159 UES131134:UES131159 UOO131134:UOO131159 UYK131134:UYK131159 VIG131134:VIG131159 VSC131134:VSC131159 WBY131134:WBY131159 WLU131134:WLU131159 WVQ131134:WVQ131159 I196670:I196695 JE196670:JE196695 TA196670:TA196695 ACW196670:ACW196695 AMS196670:AMS196695 AWO196670:AWO196695 BGK196670:BGK196695 BQG196670:BQG196695 CAC196670:CAC196695 CJY196670:CJY196695 CTU196670:CTU196695 DDQ196670:DDQ196695 DNM196670:DNM196695 DXI196670:DXI196695 EHE196670:EHE196695 ERA196670:ERA196695 FAW196670:FAW196695 FKS196670:FKS196695 FUO196670:FUO196695 GEK196670:GEK196695 GOG196670:GOG196695 GYC196670:GYC196695 HHY196670:HHY196695 HRU196670:HRU196695 IBQ196670:IBQ196695 ILM196670:ILM196695 IVI196670:IVI196695 JFE196670:JFE196695 JPA196670:JPA196695 JYW196670:JYW196695 KIS196670:KIS196695 KSO196670:KSO196695 LCK196670:LCK196695 LMG196670:LMG196695 LWC196670:LWC196695 MFY196670:MFY196695 MPU196670:MPU196695 MZQ196670:MZQ196695 NJM196670:NJM196695 NTI196670:NTI196695 ODE196670:ODE196695 ONA196670:ONA196695 OWW196670:OWW196695 PGS196670:PGS196695 PQO196670:PQO196695 QAK196670:QAK196695 QKG196670:QKG196695 QUC196670:QUC196695 RDY196670:RDY196695 RNU196670:RNU196695 RXQ196670:RXQ196695 SHM196670:SHM196695 SRI196670:SRI196695 TBE196670:TBE196695 TLA196670:TLA196695 TUW196670:TUW196695 UES196670:UES196695 UOO196670:UOO196695 UYK196670:UYK196695 VIG196670:VIG196695 VSC196670:VSC196695 WBY196670:WBY196695 WLU196670:WLU196695 WVQ196670:WVQ196695 I262206:I262231 JE262206:JE262231 TA262206:TA262231 ACW262206:ACW262231 AMS262206:AMS262231 AWO262206:AWO262231 BGK262206:BGK262231 BQG262206:BQG262231 CAC262206:CAC262231 CJY262206:CJY262231 CTU262206:CTU262231 DDQ262206:DDQ262231 DNM262206:DNM262231 DXI262206:DXI262231 EHE262206:EHE262231 ERA262206:ERA262231 FAW262206:FAW262231 FKS262206:FKS262231 FUO262206:FUO262231 GEK262206:GEK262231 GOG262206:GOG262231 GYC262206:GYC262231 HHY262206:HHY262231 HRU262206:HRU262231 IBQ262206:IBQ262231 ILM262206:ILM262231 IVI262206:IVI262231 JFE262206:JFE262231 JPA262206:JPA262231 JYW262206:JYW262231 KIS262206:KIS262231 KSO262206:KSO262231 LCK262206:LCK262231 LMG262206:LMG262231 LWC262206:LWC262231 MFY262206:MFY262231 MPU262206:MPU262231 MZQ262206:MZQ262231 NJM262206:NJM262231 NTI262206:NTI262231 ODE262206:ODE262231 ONA262206:ONA262231 OWW262206:OWW262231 PGS262206:PGS262231 PQO262206:PQO262231 QAK262206:QAK262231 QKG262206:QKG262231 QUC262206:QUC262231 RDY262206:RDY262231 RNU262206:RNU262231 RXQ262206:RXQ262231 SHM262206:SHM262231 SRI262206:SRI262231 TBE262206:TBE262231 TLA262206:TLA262231 TUW262206:TUW262231 UES262206:UES262231 UOO262206:UOO262231 UYK262206:UYK262231 VIG262206:VIG262231 VSC262206:VSC262231 WBY262206:WBY262231 WLU262206:WLU262231 WVQ262206:WVQ262231 I327742:I327767 JE327742:JE327767 TA327742:TA327767 ACW327742:ACW327767 AMS327742:AMS327767 AWO327742:AWO327767 BGK327742:BGK327767 BQG327742:BQG327767 CAC327742:CAC327767 CJY327742:CJY327767 CTU327742:CTU327767 DDQ327742:DDQ327767 DNM327742:DNM327767 DXI327742:DXI327767 EHE327742:EHE327767 ERA327742:ERA327767 FAW327742:FAW327767 FKS327742:FKS327767 FUO327742:FUO327767 GEK327742:GEK327767 GOG327742:GOG327767 GYC327742:GYC327767 HHY327742:HHY327767 HRU327742:HRU327767 IBQ327742:IBQ327767 ILM327742:ILM327767 IVI327742:IVI327767 JFE327742:JFE327767 JPA327742:JPA327767 JYW327742:JYW327767 KIS327742:KIS327767 KSO327742:KSO327767 LCK327742:LCK327767 LMG327742:LMG327767 LWC327742:LWC327767 MFY327742:MFY327767 MPU327742:MPU327767 MZQ327742:MZQ327767 NJM327742:NJM327767 NTI327742:NTI327767 ODE327742:ODE327767 ONA327742:ONA327767 OWW327742:OWW327767 PGS327742:PGS327767 PQO327742:PQO327767 QAK327742:QAK327767 QKG327742:QKG327767 QUC327742:QUC327767 RDY327742:RDY327767 RNU327742:RNU327767 RXQ327742:RXQ327767 SHM327742:SHM327767 SRI327742:SRI327767 TBE327742:TBE327767 TLA327742:TLA327767 TUW327742:TUW327767 UES327742:UES327767 UOO327742:UOO327767 UYK327742:UYK327767 VIG327742:VIG327767 VSC327742:VSC327767 WBY327742:WBY327767 WLU327742:WLU327767 WVQ327742:WVQ327767 I393278:I393303 JE393278:JE393303 TA393278:TA393303 ACW393278:ACW393303 AMS393278:AMS393303 AWO393278:AWO393303 BGK393278:BGK393303 BQG393278:BQG393303 CAC393278:CAC393303 CJY393278:CJY393303 CTU393278:CTU393303 DDQ393278:DDQ393303 DNM393278:DNM393303 DXI393278:DXI393303 EHE393278:EHE393303 ERA393278:ERA393303 FAW393278:FAW393303 FKS393278:FKS393303 FUO393278:FUO393303 GEK393278:GEK393303 GOG393278:GOG393303 GYC393278:GYC393303 HHY393278:HHY393303 HRU393278:HRU393303 IBQ393278:IBQ393303 ILM393278:ILM393303 IVI393278:IVI393303 JFE393278:JFE393303 JPA393278:JPA393303 JYW393278:JYW393303 KIS393278:KIS393303 KSO393278:KSO393303 LCK393278:LCK393303 LMG393278:LMG393303 LWC393278:LWC393303 MFY393278:MFY393303 MPU393278:MPU393303 MZQ393278:MZQ393303 NJM393278:NJM393303 NTI393278:NTI393303 ODE393278:ODE393303 ONA393278:ONA393303 OWW393278:OWW393303 PGS393278:PGS393303 PQO393278:PQO393303 QAK393278:QAK393303 QKG393278:QKG393303 QUC393278:QUC393303 RDY393278:RDY393303 RNU393278:RNU393303 RXQ393278:RXQ393303 SHM393278:SHM393303 SRI393278:SRI393303 TBE393278:TBE393303 TLA393278:TLA393303 TUW393278:TUW393303 UES393278:UES393303 UOO393278:UOO393303 UYK393278:UYK393303 VIG393278:VIG393303 VSC393278:VSC393303 WBY393278:WBY393303 WLU393278:WLU393303 WVQ393278:WVQ393303 I458814:I458839 JE458814:JE458839 TA458814:TA458839 ACW458814:ACW458839 AMS458814:AMS458839 AWO458814:AWO458839 BGK458814:BGK458839 BQG458814:BQG458839 CAC458814:CAC458839 CJY458814:CJY458839 CTU458814:CTU458839 DDQ458814:DDQ458839 DNM458814:DNM458839 DXI458814:DXI458839 EHE458814:EHE458839 ERA458814:ERA458839 FAW458814:FAW458839 FKS458814:FKS458839 FUO458814:FUO458839 GEK458814:GEK458839 GOG458814:GOG458839 GYC458814:GYC458839 HHY458814:HHY458839 HRU458814:HRU458839 IBQ458814:IBQ458839 ILM458814:ILM458839 IVI458814:IVI458839 JFE458814:JFE458839 JPA458814:JPA458839 JYW458814:JYW458839 KIS458814:KIS458839 KSO458814:KSO458839 LCK458814:LCK458839 LMG458814:LMG458839 LWC458814:LWC458839 MFY458814:MFY458839 MPU458814:MPU458839 MZQ458814:MZQ458839 NJM458814:NJM458839 NTI458814:NTI458839 ODE458814:ODE458839 ONA458814:ONA458839 OWW458814:OWW458839 PGS458814:PGS458839 PQO458814:PQO458839 QAK458814:QAK458839 QKG458814:QKG458839 QUC458814:QUC458839 RDY458814:RDY458839 RNU458814:RNU458839 RXQ458814:RXQ458839 SHM458814:SHM458839 SRI458814:SRI458839 TBE458814:TBE458839 TLA458814:TLA458839 TUW458814:TUW458839 UES458814:UES458839 UOO458814:UOO458839 UYK458814:UYK458839 VIG458814:VIG458839 VSC458814:VSC458839 WBY458814:WBY458839 WLU458814:WLU458839 WVQ458814:WVQ458839 I524350:I524375 JE524350:JE524375 TA524350:TA524375 ACW524350:ACW524375 AMS524350:AMS524375 AWO524350:AWO524375 BGK524350:BGK524375 BQG524350:BQG524375 CAC524350:CAC524375 CJY524350:CJY524375 CTU524350:CTU524375 DDQ524350:DDQ524375 DNM524350:DNM524375 DXI524350:DXI524375 EHE524350:EHE524375 ERA524350:ERA524375 FAW524350:FAW524375 FKS524350:FKS524375 FUO524350:FUO524375 GEK524350:GEK524375 GOG524350:GOG524375 GYC524350:GYC524375 HHY524350:HHY524375 HRU524350:HRU524375 IBQ524350:IBQ524375 ILM524350:ILM524375 IVI524350:IVI524375 JFE524350:JFE524375 JPA524350:JPA524375 JYW524350:JYW524375 KIS524350:KIS524375 KSO524350:KSO524375 LCK524350:LCK524375 LMG524350:LMG524375 LWC524350:LWC524375 MFY524350:MFY524375 MPU524350:MPU524375 MZQ524350:MZQ524375 NJM524350:NJM524375 NTI524350:NTI524375 ODE524350:ODE524375 ONA524350:ONA524375 OWW524350:OWW524375 PGS524350:PGS524375 PQO524350:PQO524375 QAK524350:QAK524375 QKG524350:QKG524375 QUC524350:QUC524375 RDY524350:RDY524375 RNU524350:RNU524375 RXQ524350:RXQ524375 SHM524350:SHM524375 SRI524350:SRI524375 TBE524350:TBE524375 TLA524350:TLA524375 TUW524350:TUW524375 UES524350:UES524375 UOO524350:UOO524375 UYK524350:UYK524375 VIG524350:VIG524375 VSC524350:VSC524375 WBY524350:WBY524375 WLU524350:WLU524375 WVQ524350:WVQ524375 I589886:I589911 JE589886:JE589911 TA589886:TA589911 ACW589886:ACW589911 AMS589886:AMS589911 AWO589886:AWO589911 BGK589886:BGK589911 BQG589886:BQG589911 CAC589886:CAC589911 CJY589886:CJY589911 CTU589886:CTU589911 DDQ589886:DDQ589911 DNM589886:DNM589911 DXI589886:DXI589911 EHE589886:EHE589911 ERA589886:ERA589911 FAW589886:FAW589911 FKS589886:FKS589911 FUO589886:FUO589911 GEK589886:GEK589911 GOG589886:GOG589911 GYC589886:GYC589911 HHY589886:HHY589911 HRU589886:HRU589911 IBQ589886:IBQ589911 ILM589886:ILM589911 IVI589886:IVI589911 JFE589886:JFE589911 JPA589886:JPA589911 JYW589886:JYW589911 KIS589886:KIS589911 KSO589886:KSO589911 LCK589886:LCK589911 LMG589886:LMG589911 LWC589886:LWC589911 MFY589886:MFY589911 MPU589886:MPU589911 MZQ589886:MZQ589911 NJM589886:NJM589911 NTI589886:NTI589911 ODE589886:ODE589911 ONA589886:ONA589911 OWW589886:OWW589911 PGS589886:PGS589911 PQO589886:PQO589911 QAK589886:QAK589911 QKG589886:QKG589911 QUC589886:QUC589911 RDY589886:RDY589911 RNU589886:RNU589911 RXQ589886:RXQ589911 SHM589886:SHM589911 SRI589886:SRI589911 TBE589886:TBE589911 TLA589886:TLA589911 TUW589886:TUW589911 UES589886:UES589911 UOO589886:UOO589911 UYK589886:UYK589911 VIG589886:VIG589911 VSC589886:VSC589911 WBY589886:WBY589911 WLU589886:WLU589911 WVQ589886:WVQ589911 I655422:I655447 JE655422:JE655447 TA655422:TA655447 ACW655422:ACW655447 AMS655422:AMS655447 AWO655422:AWO655447 BGK655422:BGK655447 BQG655422:BQG655447 CAC655422:CAC655447 CJY655422:CJY655447 CTU655422:CTU655447 DDQ655422:DDQ655447 DNM655422:DNM655447 DXI655422:DXI655447 EHE655422:EHE655447 ERA655422:ERA655447 FAW655422:FAW655447 FKS655422:FKS655447 FUO655422:FUO655447 GEK655422:GEK655447 GOG655422:GOG655447 GYC655422:GYC655447 HHY655422:HHY655447 HRU655422:HRU655447 IBQ655422:IBQ655447 ILM655422:ILM655447 IVI655422:IVI655447 JFE655422:JFE655447 JPA655422:JPA655447 JYW655422:JYW655447 KIS655422:KIS655447 KSO655422:KSO655447 LCK655422:LCK655447 LMG655422:LMG655447 LWC655422:LWC655447 MFY655422:MFY655447 MPU655422:MPU655447 MZQ655422:MZQ655447 NJM655422:NJM655447 NTI655422:NTI655447 ODE655422:ODE655447 ONA655422:ONA655447 OWW655422:OWW655447 PGS655422:PGS655447 PQO655422:PQO655447 QAK655422:QAK655447 QKG655422:QKG655447 QUC655422:QUC655447 RDY655422:RDY655447 RNU655422:RNU655447 RXQ655422:RXQ655447 SHM655422:SHM655447 SRI655422:SRI655447 TBE655422:TBE655447 TLA655422:TLA655447 TUW655422:TUW655447 UES655422:UES655447 UOO655422:UOO655447 UYK655422:UYK655447 VIG655422:VIG655447 VSC655422:VSC655447 WBY655422:WBY655447 WLU655422:WLU655447 WVQ655422:WVQ655447 I720958:I720983 JE720958:JE720983 TA720958:TA720983 ACW720958:ACW720983 AMS720958:AMS720983 AWO720958:AWO720983 BGK720958:BGK720983 BQG720958:BQG720983 CAC720958:CAC720983 CJY720958:CJY720983 CTU720958:CTU720983 DDQ720958:DDQ720983 DNM720958:DNM720983 DXI720958:DXI720983 EHE720958:EHE720983 ERA720958:ERA720983 FAW720958:FAW720983 FKS720958:FKS720983 FUO720958:FUO720983 GEK720958:GEK720983 GOG720958:GOG720983 GYC720958:GYC720983 HHY720958:HHY720983 HRU720958:HRU720983 IBQ720958:IBQ720983 ILM720958:ILM720983 IVI720958:IVI720983 JFE720958:JFE720983 JPA720958:JPA720983 JYW720958:JYW720983 KIS720958:KIS720983 KSO720958:KSO720983 LCK720958:LCK720983 LMG720958:LMG720983 LWC720958:LWC720983 MFY720958:MFY720983 MPU720958:MPU720983 MZQ720958:MZQ720983 NJM720958:NJM720983 NTI720958:NTI720983 ODE720958:ODE720983 ONA720958:ONA720983 OWW720958:OWW720983 PGS720958:PGS720983 PQO720958:PQO720983 QAK720958:QAK720983 QKG720958:QKG720983 QUC720958:QUC720983 RDY720958:RDY720983 RNU720958:RNU720983 RXQ720958:RXQ720983 SHM720958:SHM720983 SRI720958:SRI720983 TBE720958:TBE720983 TLA720958:TLA720983 TUW720958:TUW720983 UES720958:UES720983 UOO720958:UOO720983 UYK720958:UYK720983 VIG720958:VIG720983 VSC720958:VSC720983 WBY720958:WBY720983 WLU720958:WLU720983 WVQ720958:WVQ720983 I786494:I786519 JE786494:JE786519 TA786494:TA786519 ACW786494:ACW786519 AMS786494:AMS786519 AWO786494:AWO786519 BGK786494:BGK786519 BQG786494:BQG786519 CAC786494:CAC786519 CJY786494:CJY786519 CTU786494:CTU786519 DDQ786494:DDQ786519 DNM786494:DNM786519 DXI786494:DXI786519 EHE786494:EHE786519 ERA786494:ERA786519 FAW786494:FAW786519 FKS786494:FKS786519 FUO786494:FUO786519 GEK786494:GEK786519 GOG786494:GOG786519 GYC786494:GYC786519 HHY786494:HHY786519 HRU786494:HRU786519 IBQ786494:IBQ786519 ILM786494:ILM786519 IVI786494:IVI786519 JFE786494:JFE786519 JPA786494:JPA786519 JYW786494:JYW786519 KIS786494:KIS786519 KSO786494:KSO786519 LCK786494:LCK786519 LMG786494:LMG786519 LWC786494:LWC786519 MFY786494:MFY786519 MPU786494:MPU786519 MZQ786494:MZQ786519 NJM786494:NJM786519 NTI786494:NTI786519 ODE786494:ODE786519 ONA786494:ONA786519 OWW786494:OWW786519 PGS786494:PGS786519 PQO786494:PQO786519 QAK786494:QAK786519 QKG786494:QKG786519 QUC786494:QUC786519 RDY786494:RDY786519 RNU786494:RNU786519 RXQ786494:RXQ786519 SHM786494:SHM786519 SRI786494:SRI786519 TBE786494:TBE786519 TLA786494:TLA786519 TUW786494:TUW786519 UES786494:UES786519 UOO786494:UOO786519 UYK786494:UYK786519 VIG786494:VIG786519 VSC786494:VSC786519 WBY786494:WBY786519 WLU786494:WLU786519 WVQ786494:WVQ786519 I852030:I852055 JE852030:JE852055 TA852030:TA852055 ACW852030:ACW852055 AMS852030:AMS852055 AWO852030:AWO852055 BGK852030:BGK852055 BQG852030:BQG852055 CAC852030:CAC852055 CJY852030:CJY852055 CTU852030:CTU852055 DDQ852030:DDQ852055 DNM852030:DNM852055 DXI852030:DXI852055 EHE852030:EHE852055 ERA852030:ERA852055 FAW852030:FAW852055 FKS852030:FKS852055 FUO852030:FUO852055 GEK852030:GEK852055 GOG852030:GOG852055 GYC852030:GYC852055 HHY852030:HHY852055 HRU852030:HRU852055 IBQ852030:IBQ852055 ILM852030:ILM852055 IVI852030:IVI852055 JFE852030:JFE852055 JPA852030:JPA852055 JYW852030:JYW852055 KIS852030:KIS852055 KSO852030:KSO852055 LCK852030:LCK852055 LMG852030:LMG852055 LWC852030:LWC852055 MFY852030:MFY852055 MPU852030:MPU852055 MZQ852030:MZQ852055 NJM852030:NJM852055 NTI852030:NTI852055 ODE852030:ODE852055 ONA852030:ONA852055 OWW852030:OWW852055 PGS852030:PGS852055 PQO852030:PQO852055 QAK852030:QAK852055 QKG852030:QKG852055 QUC852030:QUC852055 RDY852030:RDY852055 RNU852030:RNU852055 RXQ852030:RXQ852055 SHM852030:SHM852055 SRI852030:SRI852055 TBE852030:TBE852055 TLA852030:TLA852055 TUW852030:TUW852055 UES852030:UES852055 UOO852030:UOO852055 UYK852030:UYK852055 VIG852030:VIG852055 VSC852030:VSC852055 WBY852030:WBY852055 WLU852030:WLU852055 WVQ852030:WVQ852055 I917566:I917591 JE917566:JE917591 TA917566:TA917591 ACW917566:ACW917591 AMS917566:AMS917591 AWO917566:AWO917591 BGK917566:BGK917591 BQG917566:BQG917591 CAC917566:CAC917591 CJY917566:CJY917591 CTU917566:CTU917591 DDQ917566:DDQ917591 DNM917566:DNM917591 DXI917566:DXI917591 EHE917566:EHE917591 ERA917566:ERA917591 FAW917566:FAW917591 FKS917566:FKS917591 FUO917566:FUO917591 GEK917566:GEK917591 GOG917566:GOG917591 GYC917566:GYC917591 HHY917566:HHY917591 HRU917566:HRU917591 IBQ917566:IBQ917591 ILM917566:ILM917591 IVI917566:IVI917591 JFE917566:JFE917591 JPA917566:JPA917591 JYW917566:JYW917591 KIS917566:KIS917591 KSO917566:KSO917591 LCK917566:LCK917591 LMG917566:LMG917591 LWC917566:LWC917591 MFY917566:MFY917591 MPU917566:MPU917591 MZQ917566:MZQ917591 NJM917566:NJM917591 NTI917566:NTI917591 ODE917566:ODE917591 ONA917566:ONA917591 OWW917566:OWW917591 PGS917566:PGS917591 PQO917566:PQO917591 QAK917566:QAK917591 QKG917566:QKG917591 QUC917566:QUC917591 RDY917566:RDY917591 RNU917566:RNU917591 RXQ917566:RXQ917591 SHM917566:SHM917591 SRI917566:SRI917591 TBE917566:TBE917591 TLA917566:TLA917591 TUW917566:TUW917591 UES917566:UES917591 UOO917566:UOO917591 UYK917566:UYK917591 VIG917566:VIG917591 VSC917566:VSC917591 WBY917566:WBY917591 WLU917566:WLU917591 WVQ917566:WVQ917591 I983102:I983127 JE983102:JE983127 TA983102:TA983127 ACW983102:ACW983127 AMS983102:AMS983127 AWO983102:AWO983127 BGK983102:BGK983127 BQG983102:BQG983127 CAC983102:CAC983127 CJY983102:CJY983127 CTU983102:CTU983127 DDQ983102:DDQ983127 DNM983102:DNM983127 DXI983102:DXI983127 EHE983102:EHE983127 ERA983102:ERA983127 FAW983102:FAW983127 FKS983102:FKS983127 FUO983102:FUO983127 GEK983102:GEK983127 GOG983102:GOG983127 GYC983102:GYC983127 HHY983102:HHY983127 HRU983102:HRU983127 IBQ983102:IBQ983127 ILM983102:ILM983127 IVI983102:IVI983127 JFE983102:JFE983127 JPA983102:JPA983127 JYW983102:JYW983127 KIS983102:KIS983127 KSO983102:KSO983127 LCK983102:LCK983127 LMG983102:LMG983127 LWC983102:LWC983127 MFY983102:MFY983127 MPU983102:MPU983127 MZQ983102:MZQ983127 NJM983102:NJM983127 NTI983102:NTI983127 ODE983102:ODE983127 ONA983102:ONA983127 OWW983102:OWW983127 PGS983102:PGS983127 PQO983102:PQO983127 QAK983102:QAK983127 QKG983102:QKG983127 QUC983102:QUC983127 RDY983102:RDY983127 RNU983102:RNU983127 RXQ983102:RXQ983127 SHM983102:SHM983127 SRI983102:SRI983127 TBE983102:TBE983127 TLA983102:TLA983127 TUW983102:TUW983127 UES983102:UES983127 UOO983102:UOO983127 UYK983102:UYK983127 VIG983102:VIG983127 VSC983102:VSC983127 WBY983102:WBY983127 WLU983102:WLU983127 WVQ983102:WVQ983127</xm:sqref>
        </x14:dataValidation>
        <x14:dataValidation imeMode="off" allowBlank="1" showInputMessage="1" showErrorMessage="1" promptTitle="記録入力" prompt="記録を半角数字で入力しなさい。" xr:uid="{00000000-0002-0000-0000-000013000000}">
          <xm:sqref>L39:L41 JH39:JH41 TD39:TD41 ACZ39:ACZ41 AMV39:AMV41 AWR39:AWR41 BGN39:BGN41 BQJ39:BQJ41 CAF39:CAF41 CKB39:CKB41 CTX39:CTX41 DDT39:DDT41 DNP39:DNP41 DXL39:DXL41 EHH39:EHH41 ERD39:ERD41 FAZ39:FAZ41 FKV39:FKV41 FUR39:FUR41 GEN39:GEN41 GOJ39:GOJ41 GYF39:GYF41 HIB39:HIB41 HRX39:HRX41 IBT39:IBT41 ILP39:ILP41 IVL39:IVL41 JFH39:JFH41 JPD39:JPD41 JYZ39:JYZ41 KIV39:KIV41 KSR39:KSR41 LCN39:LCN41 LMJ39:LMJ41 LWF39:LWF41 MGB39:MGB41 MPX39:MPX41 MZT39:MZT41 NJP39:NJP41 NTL39:NTL41 ODH39:ODH41 OND39:OND41 OWZ39:OWZ41 PGV39:PGV41 PQR39:PQR41 QAN39:QAN41 QKJ39:QKJ41 QUF39:QUF41 REB39:REB41 RNX39:RNX41 RXT39:RXT41 SHP39:SHP41 SRL39:SRL41 TBH39:TBH41 TLD39:TLD41 TUZ39:TUZ41 UEV39:UEV41 UOR39:UOR41 UYN39:UYN41 VIJ39:VIJ41 VSF39:VSF41 WCB39:WCB41 WLX39:WLX41 WVT39:WVT41 L65575:L65577 JH65575:JH65577 TD65575:TD65577 ACZ65575:ACZ65577 AMV65575:AMV65577 AWR65575:AWR65577 BGN65575:BGN65577 BQJ65575:BQJ65577 CAF65575:CAF65577 CKB65575:CKB65577 CTX65575:CTX65577 DDT65575:DDT65577 DNP65575:DNP65577 DXL65575:DXL65577 EHH65575:EHH65577 ERD65575:ERD65577 FAZ65575:FAZ65577 FKV65575:FKV65577 FUR65575:FUR65577 GEN65575:GEN65577 GOJ65575:GOJ65577 GYF65575:GYF65577 HIB65575:HIB65577 HRX65575:HRX65577 IBT65575:IBT65577 ILP65575:ILP65577 IVL65575:IVL65577 JFH65575:JFH65577 JPD65575:JPD65577 JYZ65575:JYZ65577 KIV65575:KIV65577 KSR65575:KSR65577 LCN65575:LCN65577 LMJ65575:LMJ65577 LWF65575:LWF65577 MGB65575:MGB65577 MPX65575:MPX65577 MZT65575:MZT65577 NJP65575:NJP65577 NTL65575:NTL65577 ODH65575:ODH65577 OND65575:OND65577 OWZ65575:OWZ65577 PGV65575:PGV65577 PQR65575:PQR65577 QAN65575:QAN65577 QKJ65575:QKJ65577 QUF65575:QUF65577 REB65575:REB65577 RNX65575:RNX65577 RXT65575:RXT65577 SHP65575:SHP65577 SRL65575:SRL65577 TBH65575:TBH65577 TLD65575:TLD65577 TUZ65575:TUZ65577 UEV65575:UEV65577 UOR65575:UOR65577 UYN65575:UYN65577 VIJ65575:VIJ65577 VSF65575:VSF65577 WCB65575:WCB65577 WLX65575:WLX65577 WVT65575:WVT65577 L131111:L131113 JH131111:JH131113 TD131111:TD131113 ACZ131111:ACZ131113 AMV131111:AMV131113 AWR131111:AWR131113 BGN131111:BGN131113 BQJ131111:BQJ131113 CAF131111:CAF131113 CKB131111:CKB131113 CTX131111:CTX131113 DDT131111:DDT131113 DNP131111:DNP131113 DXL131111:DXL131113 EHH131111:EHH131113 ERD131111:ERD131113 FAZ131111:FAZ131113 FKV131111:FKV131113 FUR131111:FUR131113 GEN131111:GEN131113 GOJ131111:GOJ131113 GYF131111:GYF131113 HIB131111:HIB131113 HRX131111:HRX131113 IBT131111:IBT131113 ILP131111:ILP131113 IVL131111:IVL131113 JFH131111:JFH131113 JPD131111:JPD131113 JYZ131111:JYZ131113 KIV131111:KIV131113 KSR131111:KSR131113 LCN131111:LCN131113 LMJ131111:LMJ131113 LWF131111:LWF131113 MGB131111:MGB131113 MPX131111:MPX131113 MZT131111:MZT131113 NJP131111:NJP131113 NTL131111:NTL131113 ODH131111:ODH131113 OND131111:OND131113 OWZ131111:OWZ131113 PGV131111:PGV131113 PQR131111:PQR131113 QAN131111:QAN131113 QKJ131111:QKJ131113 QUF131111:QUF131113 REB131111:REB131113 RNX131111:RNX131113 RXT131111:RXT131113 SHP131111:SHP131113 SRL131111:SRL131113 TBH131111:TBH131113 TLD131111:TLD131113 TUZ131111:TUZ131113 UEV131111:UEV131113 UOR131111:UOR131113 UYN131111:UYN131113 VIJ131111:VIJ131113 VSF131111:VSF131113 WCB131111:WCB131113 WLX131111:WLX131113 WVT131111:WVT131113 L196647:L196649 JH196647:JH196649 TD196647:TD196649 ACZ196647:ACZ196649 AMV196647:AMV196649 AWR196647:AWR196649 BGN196647:BGN196649 BQJ196647:BQJ196649 CAF196647:CAF196649 CKB196647:CKB196649 CTX196647:CTX196649 DDT196647:DDT196649 DNP196647:DNP196649 DXL196647:DXL196649 EHH196647:EHH196649 ERD196647:ERD196649 FAZ196647:FAZ196649 FKV196647:FKV196649 FUR196647:FUR196649 GEN196647:GEN196649 GOJ196647:GOJ196649 GYF196647:GYF196649 HIB196647:HIB196649 HRX196647:HRX196649 IBT196647:IBT196649 ILP196647:ILP196649 IVL196647:IVL196649 JFH196647:JFH196649 JPD196647:JPD196649 JYZ196647:JYZ196649 KIV196647:KIV196649 KSR196647:KSR196649 LCN196647:LCN196649 LMJ196647:LMJ196649 LWF196647:LWF196649 MGB196647:MGB196649 MPX196647:MPX196649 MZT196647:MZT196649 NJP196647:NJP196649 NTL196647:NTL196649 ODH196647:ODH196649 OND196647:OND196649 OWZ196647:OWZ196649 PGV196647:PGV196649 PQR196647:PQR196649 QAN196647:QAN196649 QKJ196647:QKJ196649 QUF196647:QUF196649 REB196647:REB196649 RNX196647:RNX196649 RXT196647:RXT196649 SHP196647:SHP196649 SRL196647:SRL196649 TBH196647:TBH196649 TLD196647:TLD196649 TUZ196647:TUZ196649 UEV196647:UEV196649 UOR196647:UOR196649 UYN196647:UYN196649 VIJ196647:VIJ196649 VSF196647:VSF196649 WCB196647:WCB196649 WLX196647:WLX196649 WVT196647:WVT196649 L262183:L262185 JH262183:JH262185 TD262183:TD262185 ACZ262183:ACZ262185 AMV262183:AMV262185 AWR262183:AWR262185 BGN262183:BGN262185 BQJ262183:BQJ262185 CAF262183:CAF262185 CKB262183:CKB262185 CTX262183:CTX262185 DDT262183:DDT262185 DNP262183:DNP262185 DXL262183:DXL262185 EHH262183:EHH262185 ERD262183:ERD262185 FAZ262183:FAZ262185 FKV262183:FKV262185 FUR262183:FUR262185 GEN262183:GEN262185 GOJ262183:GOJ262185 GYF262183:GYF262185 HIB262183:HIB262185 HRX262183:HRX262185 IBT262183:IBT262185 ILP262183:ILP262185 IVL262183:IVL262185 JFH262183:JFH262185 JPD262183:JPD262185 JYZ262183:JYZ262185 KIV262183:KIV262185 KSR262183:KSR262185 LCN262183:LCN262185 LMJ262183:LMJ262185 LWF262183:LWF262185 MGB262183:MGB262185 MPX262183:MPX262185 MZT262183:MZT262185 NJP262183:NJP262185 NTL262183:NTL262185 ODH262183:ODH262185 OND262183:OND262185 OWZ262183:OWZ262185 PGV262183:PGV262185 PQR262183:PQR262185 QAN262183:QAN262185 QKJ262183:QKJ262185 QUF262183:QUF262185 REB262183:REB262185 RNX262183:RNX262185 RXT262183:RXT262185 SHP262183:SHP262185 SRL262183:SRL262185 TBH262183:TBH262185 TLD262183:TLD262185 TUZ262183:TUZ262185 UEV262183:UEV262185 UOR262183:UOR262185 UYN262183:UYN262185 VIJ262183:VIJ262185 VSF262183:VSF262185 WCB262183:WCB262185 WLX262183:WLX262185 WVT262183:WVT262185 L327719:L327721 JH327719:JH327721 TD327719:TD327721 ACZ327719:ACZ327721 AMV327719:AMV327721 AWR327719:AWR327721 BGN327719:BGN327721 BQJ327719:BQJ327721 CAF327719:CAF327721 CKB327719:CKB327721 CTX327719:CTX327721 DDT327719:DDT327721 DNP327719:DNP327721 DXL327719:DXL327721 EHH327719:EHH327721 ERD327719:ERD327721 FAZ327719:FAZ327721 FKV327719:FKV327721 FUR327719:FUR327721 GEN327719:GEN327721 GOJ327719:GOJ327721 GYF327719:GYF327721 HIB327719:HIB327721 HRX327719:HRX327721 IBT327719:IBT327721 ILP327719:ILP327721 IVL327719:IVL327721 JFH327719:JFH327721 JPD327719:JPD327721 JYZ327719:JYZ327721 KIV327719:KIV327721 KSR327719:KSR327721 LCN327719:LCN327721 LMJ327719:LMJ327721 LWF327719:LWF327721 MGB327719:MGB327721 MPX327719:MPX327721 MZT327719:MZT327721 NJP327719:NJP327721 NTL327719:NTL327721 ODH327719:ODH327721 OND327719:OND327721 OWZ327719:OWZ327721 PGV327719:PGV327721 PQR327719:PQR327721 QAN327719:QAN327721 QKJ327719:QKJ327721 QUF327719:QUF327721 REB327719:REB327721 RNX327719:RNX327721 RXT327719:RXT327721 SHP327719:SHP327721 SRL327719:SRL327721 TBH327719:TBH327721 TLD327719:TLD327721 TUZ327719:TUZ327721 UEV327719:UEV327721 UOR327719:UOR327721 UYN327719:UYN327721 VIJ327719:VIJ327721 VSF327719:VSF327721 WCB327719:WCB327721 WLX327719:WLX327721 WVT327719:WVT327721 L393255:L393257 JH393255:JH393257 TD393255:TD393257 ACZ393255:ACZ393257 AMV393255:AMV393257 AWR393255:AWR393257 BGN393255:BGN393257 BQJ393255:BQJ393257 CAF393255:CAF393257 CKB393255:CKB393257 CTX393255:CTX393257 DDT393255:DDT393257 DNP393255:DNP393257 DXL393255:DXL393257 EHH393255:EHH393257 ERD393255:ERD393257 FAZ393255:FAZ393257 FKV393255:FKV393257 FUR393255:FUR393257 GEN393255:GEN393257 GOJ393255:GOJ393257 GYF393255:GYF393257 HIB393255:HIB393257 HRX393255:HRX393257 IBT393255:IBT393257 ILP393255:ILP393257 IVL393255:IVL393257 JFH393255:JFH393257 JPD393255:JPD393257 JYZ393255:JYZ393257 KIV393255:KIV393257 KSR393255:KSR393257 LCN393255:LCN393257 LMJ393255:LMJ393257 LWF393255:LWF393257 MGB393255:MGB393257 MPX393255:MPX393257 MZT393255:MZT393257 NJP393255:NJP393257 NTL393255:NTL393257 ODH393255:ODH393257 OND393255:OND393257 OWZ393255:OWZ393257 PGV393255:PGV393257 PQR393255:PQR393257 QAN393255:QAN393257 QKJ393255:QKJ393257 QUF393255:QUF393257 REB393255:REB393257 RNX393255:RNX393257 RXT393255:RXT393257 SHP393255:SHP393257 SRL393255:SRL393257 TBH393255:TBH393257 TLD393255:TLD393257 TUZ393255:TUZ393257 UEV393255:UEV393257 UOR393255:UOR393257 UYN393255:UYN393257 VIJ393255:VIJ393257 VSF393255:VSF393257 WCB393255:WCB393257 WLX393255:WLX393257 WVT393255:WVT393257 L458791:L458793 JH458791:JH458793 TD458791:TD458793 ACZ458791:ACZ458793 AMV458791:AMV458793 AWR458791:AWR458793 BGN458791:BGN458793 BQJ458791:BQJ458793 CAF458791:CAF458793 CKB458791:CKB458793 CTX458791:CTX458793 DDT458791:DDT458793 DNP458791:DNP458793 DXL458791:DXL458793 EHH458791:EHH458793 ERD458791:ERD458793 FAZ458791:FAZ458793 FKV458791:FKV458793 FUR458791:FUR458793 GEN458791:GEN458793 GOJ458791:GOJ458793 GYF458791:GYF458793 HIB458791:HIB458793 HRX458791:HRX458793 IBT458791:IBT458793 ILP458791:ILP458793 IVL458791:IVL458793 JFH458791:JFH458793 JPD458791:JPD458793 JYZ458791:JYZ458793 KIV458791:KIV458793 KSR458791:KSR458793 LCN458791:LCN458793 LMJ458791:LMJ458793 LWF458791:LWF458793 MGB458791:MGB458793 MPX458791:MPX458793 MZT458791:MZT458793 NJP458791:NJP458793 NTL458791:NTL458793 ODH458791:ODH458793 OND458791:OND458793 OWZ458791:OWZ458793 PGV458791:PGV458793 PQR458791:PQR458793 QAN458791:QAN458793 QKJ458791:QKJ458793 QUF458791:QUF458793 REB458791:REB458793 RNX458791:RNX458793 RXT458791:RXT458793 SHP458791:SHP458793 SRL458791:SRL458793 TBH458791:TBH458793 TLD458791:TLD458793 TUZ458791:TUZ458793 UEV458791:UEV458793 UOR458791:UOR458793 UYN458791:UYN458793 VIJ458791:VIJ458793 VSF458791:VSF458793 WCB458791:WCB458793 WLX458791:WLX458793 WVT458791:WVT458793 L524327:L524329 JH524327:JH524329 TD524327:TD524329 ACZ524327:ACZ524329 AMV524327:AMV524329 AWR524327:AWR524329 BGN524327:BGN524329 BQJ524327:BQJ524329 CAF524327:CAF524329 CKB524327:CKB524329 CTX524327:CTX524329 DDT524327:DDT524329 DNP524327:DNP524329 DXL524327:DXL524329 EHH524327:EHH524329 ERD524327:ERD524329 FAZ524327:FAZ524329 FKV524327:FKV524329 FUR524327:FUR524329 GEN524327:GEN524329 GOJ524327:GOJ524329 GYF524327:GYF524329 HIB524327:HIB524329 HRX524327:HRX524329 IBT524327:IBT524329 ILP524327:ILP524329 IVL524327:IVL524329 JFH524327:JFH524329 JPD524327:JPD524329 JYZ524327:JYZ524329 KIV524327:KIV524329 KSR524327:KSR524329 LCN524327:LCN524329 LMJ524327:LMJ524329 LWF524327:LWF524329 MGB524327:MGB524329 MPX524327:MPX524329 MZT524327:MZT524329 NJP524327:NJP524329 NTL524327:NTL524329 ODH524327:ODH524329 OND524327:OND524329 OWZ524327:OWZ524329 PGV524327:PGV524329 PQR524327:PQR524329 QAN524327:QAN524329 QKJ524327:QKJ524329 QUF524327:QUF524329 REB524327:REB524329 RNX524327:RNX524329 RXT524327:RXT524329 SHP524327:SHP524329 SRL524327:SRL524329 TBH524327:TBH524329 TLD524327:TLD524329 TUZ524327:TUZ524329 UEV524327:UEV524329 UOR524327:UOR524329 UYN524327:UYN524329 VIJ524327:VIJ524329 VSF524327:VSF524329 WCB524327:WCB524329 WLX524327:WLX524329 WVT524327:WVT524329 L589863:L589865 JH589863:JH589865 TD589863:TD589865 ACZ589863:ACZ589865 AMV589863:AMV589865 AWR589863:AWR589865 BGN589863:BGN589865 BQJ589863:BQJ589865 CAF589863:CAF589865 CKB589863:CKB589865 CTX589863:CTX589865 DDT589863:DDT589865 DNP589863:DNP589865 DXL589863:DXL589865 EHH589863:EHH589865 ERD589863:ERD589865 FAZ589863:FAZ589865 FKV589863:FKV589865 FUR589863:FUR589865 GEN589863:GEN589865 GOJ589863:GOJ589865 GYF589863:GYF589865 HIB589863:HIB589865 HRX589863:HRX589865 IBT589863:IBT589865 ILP589863:ILP589865 IVL589863:IVL589865 JFH589863:JFH589865 JPD589863:JPD589865 JYZ589863:JYZ589865 KIV589863:KIV589865 KSR589863:KSR589865 LCN589863:LCN589865 LMJ589863:LMJ589865 LWF589863:LWF589865 MGB589863:MGB589865 MPX589863:MPX589865 MZT589863:MZT589865 NJP589863:NJP589865 NTL589863:NTL589865 ODH589863:ODH589865 OND589863:OND589865 OWZ589863:OWZ589865 PGV589863:PGV589865 PQR589863:PQR589865 QAN589863:QAN589865 QKJ589863:QKJ589865 QUF589863:QUF589865 REB589863:REB589865 RNX589863:RNX589865 RXT589863:RXT589865 SHP589863:SHP589865 SRL589863:SRL589865 TBH589863:TBH589865 TLD589863:TLD589865 TUZ589863:TUZ589865 UEV589863:UEV589865 UOR589863:UOR589865 UYN589863:UYN589865 VIJ589863:VIJ589865 VSF589863:VSF589865 WCB589863:WCB589865 WLX589863:WLX589865 WVT589863:WVT589865 L655399:L655401 JH655399:JH655401 TD655399:TD655401 ACZ655399:ACZ655401 AMV655399:AMV655401 AWR655399:AWR655401 BGN655399:BGN655401 BQJ655399:BQJ655401 CAF655399:CAF655401 CKB655399:CKB655401 CTX655399:CTX655401 DDT655399:DDT655401 DNP655399:DNP655401 DXL655399:DXL655401 EHH655399:EHH655401 ERD655399:ERD655401 FAZ655399:FAZ655401 FKV655399:FKV655401 FUR655399:FUR655401 GEN655399:GEN655401 GOJ655399:GOJ655401 GYF655399:GYF655401 HIB655399:HIB655401 HRX655399:HRX655401 IBT655399:IBT655401 ILP655399:ILP655401 IVL655399:IVL655401 JFH655399:JFH655401 JPD655399:JPD655401 JYZ655399:JYZ655401 KIV655399:KIV655401 KSR655399:KSR655401 LCN655399:LCN655401 LMJ655399:LMJ655401 LWF655399:LWF655401 MGB655399:MGB655401 MPX655399:MPX655401 MZT655399:MZT655401 NJP655399:NJP655401 NTL655399:NTL655401 ODH655399:ODH655401 OND655399:OND655401 OWZ655399:OWZ655401 PGV655399:PGV655401 PQR655399:PQR655401 QAN655399:QAN655401 QKJ655399:QKJ655401 QUF655399:QUF655401 REB655399:REB655401 RNX655399:RNX655401 RXT655399:RXT655401 SHP655399:SHP655401 SRL655399:SRL655401 TBH655399:TBH655401 TLD655399:TLD655401 TUZ655399:TUZ655401 UEV655399:UEV655401 UOR655399:UOR655401 UYN655399:UYN655401 VIJ655399:VIJ655401 VSF655399:VSF655401 WCB655399:WCB655401 WLX655399:WLX655401 WVT655399:WVT655401 L720935:L720937 JH720935:JH720937 TD720935:TD720937 ACZ720935:ACZ720937 AMV720935:AMV720937 AWR720935:AWR720937 BGN720935:BGN720937 BQJ720935:BQJ720937 CAF720935:CAF720937 CKB720935:CKB720937 CTX720935:CTX720937 DDT720935:DDT720937 DNP720935:DNP720937 DXL720935:DXL720937 EHH720935:EHH720937 ERD720935:ERD720937 FAZ720935:FAZ720937 FKV720935:FKV720937 FUR720935:FUR720937 GEN720935:GEN720937 GOJ720935:GOJ720937 GYF720935:GYF720937 HIB720935:HIB720937 HRX720935:HRX720937 IBT720935:IBT720937 ILP720935:ILP720937 IVL720935:IVL720937 JFH720935:JFH720937 JPD720935:JPD720937 JYZ720935:JYZ720937 KIV720935:KIV720937 KSR720935:KSR720937 LCN720935:LCN720937 LMJ720935:LMJ720937 LWF720935:LWF720937 MGB720935:MGB720937 MPX720935:MPX720937 MZT720935:MZT720937 NJP720935:NJP720937 NTL720935:NTL720937 ODH720935:ODH720937 OND720935:OND720937 OWZ720935:OWZ720937 PGV720935:PGV720937 PQR720935:PQR720937 QAN720935:QAN720937 QKJ720935:QKJ720937 QUF720935:QUF720937 REB720935:REB720937 RNX720935:RNX720937 RXT720935:RXT720937 SHP720935:SHP720937 SRL720935:SRL720937 TBH720935:TBH720937 TLD720935:TLD720937 TUZ720935:TUZ720937 UEV720935:UEV720937 UOR720935:UOR720937 UYN720935:UYN720937 VIJ720935:VIJ720937 VSF720935:VSF720937 WCB720935:WCB720937 WLX720935:WLX720937 WVT720935:WVT720937 L786471:L786473 JH786471:JH786473 TD786471:TD786473 ACZ786471:ACZ786473 AMV786471:AMV786473 AWR786471:AWR786473 BGN786471:BGN786473 BQJ786471:BQJ786473 CAF786471:CAF786473 CKB786471:CKB786473 CTX786471:CTX786473 DDT786471:DDT786473 DNP786471:DNP786473 DXL786471:DXL786473 EHH786471:EHH786473 ERD786471:ERD786473 FAZ786471:FAZ786473 FKV786471:FKV786473 FUR786471:FUR786473 GEN786471:GEN786473 GOJ786471:GOJ786473 GYF786471:GYF786473 HIB786471:HIB786473 HRX786471:HRX786473 IBT786471:IBT786473 ILP786471:ILP786473 IVL786471:IVL786473 JFH786471:JFH786473 JPD786471:JPD786473 JYZ786471:JYZ786473 KIV786471:KIV786473 KSR786471:KSR786473 LCN786471:LCN786473 LMJ786471:LMJ786473 LWF786471:LWF786473 MGB786471:MGB786473 MPX786471:MPX786473 MZT786471:MZT786473 NJP786471:NJP786473 NTL786471:NTL786473 ODH786471:ODH786473 OND786471:OND786473 OWZ786471:OWZ786473 PGV786471:PGV786473 PQR786471:PQR786473 QAN786471:QAN786473 QKJ786471:QKJ786473 QUF786471:QUF786473 REB786471:REB786473 RNX786471:RNX786473 RXT786471:RXT786473 SHP786471:SHP786473 SRL786471:SRL786473 TBH786471:TBH786473 TLD786471:TLD786473 TUZ786471:TUZ786473 UEV786471:UEV786473 UOR786471:UOR786473 UYN786471:UYN786473 VIJ786471:VIJ786473 VSF786471:VSF786473 WCB786471:WCB786473 WLX786471:WLX786473 WVT786471:WVT786473 L852007:L852009 JH852007:JH852009 TD852007:TD852009 ACZ852007:ACZ852009 AMV852007:AMV852009 AWR852007:AWR852009 BGN852007:BGN852009 BQJ852007:BQJ852009 CAF852007:CAF852009 CKB852007:CKB852009 CTX852007:CTX852009 DDT852007:DDT852009 DNP852007:DNP852009 DXL852007:DXL852009 EHH852007:EHH852009 ERD852007:ERD852009 FAZ852007:FAZ852009 FKV852007:FKV852009 FUR852007:FUR852009 GEN852007:GEN852009 GOJ852007:GOJ852009 GYF852007:GYF852009 HIB852007:HIB852009 HRX852007:HRX852009 IBT852007:IBT852009 ILP852007:ILP852009 IVL852007:IVL852009 JFH852007:JFH852009 JPD852007:JPD852009 JYZ852007:JYZ852009 KIV852007:KIV852009 KSR852007:KSR852009 LCN852007:LCN852009 LMJ852007:LMJ852009 LWF852007:LWF852009 MGB852007:MGB852009 MPX852007:MPX852009 MZT852007:MZT852009 NJP852007:NJP852009 NTL852007:NTL852009 ODH852007:ODH852009 OND852007:OND852009 OWZ852007:OWZ852009 PGV852007:PGV852009 PQR852007:PQR852009 QAN852007:QAN852009 QKJ852007:QKJ852009 QUF852007:QUF852009 REB852007:REB852009 RNX852007:RNX852009 RXT852007:RXT852009 SHP852007:SHP852009 SRL852007:SRL852009 TBH852007:TBH852009 TLD852007:TLD852009 TUZ852007:TUZ852009 UEV852007:UEV852009 UOR852007:UOR852009 UYN852007:UYN852009 VIJ852007:VIJ852009 VSF852007:VSF852009 WCB852007:WCB852009 WLX852007:WLX852009 WVT852007:WVT852009 L917543:L917545 JH917543:JH917545 TD917543:TD917545 ACZ917543:ACZ917545 AMV917543:AMV917545 AWR917543:AWR917545 BGN917543:BGN917545 BQJ917543:BQJ917545 CAF917543:CAF917545 CKB917543:CKB917545 CTX917543:CTX917545 DDT917543:DDT917545 DNP917543:DNP917545 DXL917543:DXL917545 EHH917543:EHH917545 ERD917543:ERD917545 FAZ917543:FAZ917545 FKV917543:FKV917545 FUR917543:FUR917545 GEN917543:GEN917545 GOJ917543:GOJ917545 GYF917543:GYF917545 HIB917543:HIB917545 HRX917543:HRX917545 IBT917543:IBT917545 ILP917543:ILP917545 IVL917543:IVL917545 JFH917543:JFH917545 JPD917543:JPD917545 JYZ917543:JYZ917545 KIV917543:KIV917545 KSR917543:KSR917545 LCN917543:LCN917545 LMJ917543:LMJ917545 LWF917543:LWF917545 MGB917543:MGB917545 MPX917543:MPX917545 MZT917543:MZT917545 NJP917543:NJP917545 NTL917543:NTL917545 ODH917543:ODH917545 OND917543:OND917545 OWZ917543:OWZ917545 PGV917543:PGV917545 PQR917543:PQR917545 QAN917543:QAN917545 QKJ917543:QKJ917545 QUF917543:QUF917545 REB917543:REB917545 RNX917543:RNX917545 RXT917543:RXT917545 SHP917543:SHP917545 SRL917543:SRL917545 TBH917543:TBH917545 TLD917543:TLD917545 TUZ917543:TUZ917545 UEV917543:UEV917545 UOR917543:UOR917545 UYN917543:UYN917545 VIJ917543:VIJ917545 VSF917543:VSF917545 WCB917543:WCB917545 WLX917543:WLX917545 WVT917543:WVT917545 L983079:L983081 JH983079:JH983081 TD983079:TD983081 ACZ983079:ACZ983081 AMV983079:AMV983081 AWR983079:AWR983081 BGN983079:BGN983081 BQJ983079:BQJ983081 CAF983079:CAF983081 CKB983079:CKB983081 CTX983079:CTX983081 DDT983079:DDT983081 DNP983079:DNP983081 DXL983079:DXL983081 EHH983079:EHH983081 ERD983079:ERD983081 FAZ983079:FAZ983081 FKV983079:FKV983081 FUR983079:FUR983081 GEN983079:GEN983081 GOJ983079:GOJ983081 GYF983079:GYF983081 HIB983079:HIB983081 HRX983079:HRX983081 IBT983079:IBT983081 ILP983079:ILP983081 IVL983079:IVL983081 JFH983079:JFH983081 JPD983079:JPD983081 JYZ983079:JYZ983081 KIV983079:KIV983081 KSR983079:KSR983081 LCN983079:LCN983081 LMJ983079:LMJ983081 LWF983079:LWF983081 MGB983079:MGB983081 MPX983079:MPX983081 MZT983079:MZT983081 NJP983079:NJP983081 NTL983079:NTL983081 ODH983079:ODH983081 OND983079:OND983081 OWZ983079:OWZ983081 PGV983079:PGV983081 PQR983079:PQR983081 QAN983079:QAN983081 QKJ983079:QKJ983081 QUF983079:QUF983081 REB983079:REB983081 RNX983079:RNX983081 RXT983079:RXT983081 SHP983079:SHP983081 SRL983079:SRL983081 TBH983079:TBH983081 TLD983079:TLD983081 TUZ983079:TUZ983081 UEV983079:UEV983081 UOR983079:UOR983081 UYN983079:UYN983081 VIJ983079:VIJ983081 VSF983079:VSF983081 WCB983079:WCB983081 WLX983079:WLX983081 WVT983079:WVT983081 L109:L112 JH109:JH112 TD109:TD112 ACZ109:ACZ112 AMV109:AMV112 AWR109:AWR112 BGN109:BGN112 BQJ109:BQJ112 CAF109:CAF112 CKB109:CKB112 CTX109:CTX112 DDT109:DDT112 DNP109:DNP112 DXL109:DXL112 EHH109:EHH112 ERD109:ERD112 FAZ109:FAZ112 FKV109:FKV112 FUR109:FUR112 GEN109:GEN112 GOJ109:GOJ112 GYF109:GYF112 HIB109:HIB112 HRX109:HRX112 IBT109:IBT112 ILP109:ILP112 IVL109:IVL112 JFH109:JFH112 JPD109:JPD112 JYZ109:JYZ112 KIV109:KIV112 KSR109:KSR112 LCN109:LCN112 LMJ109:LMJ112 LWF109:LWF112 MGB109:MGB112 MPX109:MPX112 MZT109:MZT112 NJP109:NJP112 NTL109:NTL112 ODH109:ODH112 OND109:OND112 OWZ109:OWZ112 PGV109:PGV112 PQR109:PQR112 QAN109:QAN112 QKJ109:QKJ112 QUF109:QUF112 REB109:REB112 RNX109:RNX112 RXT109:RXT112 SHP109:SHP112 SRL109:SRL112 TBH109:TBH112 TLD109:TLD112 TUZ109:TUZ112 UEV109:UEV112 UOR109:UOR112 UYN109:UYN112 VIJ109:VIJ112 VSF109:VSF112 WCB109:WCB112 WLX109:WLX112 WVT109:WVT112 L65645:L65648 JH65645:JH65648 TD65645:TD65648 ACZ65645:ACZ65648 AMV65645:AMV65648 AWR65645:AWR65648 BGN65645:BGN65648 BQJ65645:BQJ65648 CAF65645:CAF65648 CKB65645:CKB65648 CTX65645:CTX65648 DDT65645:DDT65648 DNP65645:DNP65648 DXL65645:DXL65648 EHH65645:EHH65648 ERD65645:ERD65648 FAZ65645:FAZ65648 FKV65645:FKV65648 FUR65645:FUR65648 GEN65645:GEN65648 GOJ65645:GOJ65648 GYF65645:GYF65648 HIB65645:HIB65648 HRX65645:HRX65648 IBT65645:IBT65648 ILP65645:ILP65648 IVL65645:IVL65648 JFH65645:JFH65648 JPD65645:JPD65648 JYZ65645:JYZ65648 KIV65645:KIV65648 KSR65645:KSR65648 LCN65645:LCN65648 LMJ65645:LMJ65648 LWF65645:LWF65648 MGB65645:MGB65648 MPX65645:MPX65648 MZT65645:MZT65648 NJP65645:NJP65648 NTL65645:NTL65648 ODH65645:ODH65648 OND65645:OND65648 OWZ65645:OWZ65648 PGV65645:PGV65648 PQR65645:PQR65648 QAN65645:QAN65648 QKJ65645:QKJ65648 QUF65645:QUF65648 REB65645:REB65648 RNX65645:RNX65648 RXT65645:RXT65648 SHP65645:SHP65648 SRL65645:SRL65648 TBH65645:TBH65648 TLD65645:TLD65648 TUZ65645:TUZ65648 UEV65645:UEV65648 UOR65645:UOR65648 UYN65645:UYN65648 VIJ65645:VIJ65648 VSF65645:VSF65648 WCB65645:WCB65648 WLX65645:WLX65648 WVT65645:WVT65648 L131181:L131184 JH131181:JH131184 TD131181:TD131184 ACZ131181:ACZ131184 AMV131181:AMV131184 AWR131181:AWR131184 BGN131181:BGN131184 BQJ131181:BQJ131184 CAF131181:CAF131184 CKB131181:CKB131184 CTX131181:CTX131184 DDT131181:DDT131184 DNP131181:DNP131184 DXL131181:DXL131184 EHH131181:EHH131184 ERD131181:ERD131184 FAZ131181:FAZ131184 FKV131181:FKV131184 FUR131181:FUR131184 GEN131181:GEN131184 GOJ131181:GOJ131184 GYF131181:GYF131184 HIB131181:HIB131184 HRX131181:HRX131184 IBT131181:IBT131184 ILP131181:ILP131184 IVL131181:IVL131184 JFH131181:JFH131184 JPD131181:JPD131184 JYZ131181:JYZ131184 KIV131181:KIV131184 KSR131181:KSR131184 LCN131181:LCN131184 LMJ131181:LMJ131184 LWF131181:LWF131184 MGB131181:MGB131184 MPX131181:MPX131184 MZT131181:MZT131184 NJP131181:NJP131184 NTL131181:NTL131184 ODH131181:ODH131184 OND131181:OND131184 OWZ131181:OWZ131184 PGV131181:PGV131184 PQR131181:PQR131184 QAN131181:QAN131184 QKJ131181:QKJ131184 QUF131181:QUF131184 REB131181:REB131184 RNX131181:RNX131184 RXT131181:RXT131184 SHP131181:SHP131184 SRL131181:SRL131184 TBH131181:TBH131184 TLD131181:TLD131184 TUZ131181:TUZ131184 UEV131181:UEV131184 UOR131181:UOR131184 UYN131181:UYN131184 VIJ131181:VIJ131184 VSF131181:VSF131184 WCB131181:WCB131184 WLX131181:WLX131184 WVT131181:WVT131184 L196717:L196720 JH196717:JH196720 TD196717:TD196720 ACZ196717:ACZ196720 AMV196717:AMV196720 AWR196717:AWR196720 BGN196717:BGN196720 BQJ196717:BQJ196720 CAF196717:CAF196720 CKB196717:CKB196720 CTX196717:CTX196720 DDT196717:DDT196720 DNP196717:DNP196720 DXL196717:DXL196720 EHH196717:EHH196720 ERD196717:ERD196720 FAZ196717:FAZ196720 FKV196717:FKV196720 FUR196717:FUR196720 GEN196717:GEN196720 GOJ196717:GOJ196720 GYF196717:GYF196720 HIB196717:HIB196720 HRX196717:HRX196720 IBT196717:IBT196720 ILP196717:ILP196720 IVL196717:IVL196720 JFH196717:JFH196720 JPD196717:JPD196720 JYZ196717:JYZ196720 KIV196717:KIV196720 KSR196717:KSR196720 LCN196717:LCN196720 LMJ196717:LMJ196720 LWF196717:LWF196720 MGB196717:MGB196720 MPX196717:MPX196720 MZT196717:MZT196720 NJP196717:NJP196720 NTL196717:NTL196720 ODH196717:ODH196720 OND196717:OND196720 OWZ196717:OWZ196720 PGV196717:PGV196720 PQR196717:PQR196720 QAN196717:QAN196720 QKJ196717:QKJ196720 QUF196717:QUF196720 REB196717:REB196720 RNX196717:RNX196720 RXT196717:RXT196720 SHP196717:SHP196720 SRL196717:SRL196720 TBH196717:TBH196720 TLD196717:TLD196720 TUZ196717:TUZ196720 UEV196717:UEV196720 UOR196717:UOR196720 UYN196717:UYN196720 VIJ196717:VIJ196720 VSF196717:VSF196720 WCB196717:WCB196720 WLX196717:WLX196720 WVT196717:WVT196720 L262253:L262256 JH262253:JH262256 TD262253:TD262256 ACZ262253:ACZ262256 AMV262253:AMV262256 AWR262253:AWR262256 BGN262253:BGN262256 BQJ262253:BQJ262256 CAF262253:CAF262256 CKB262253:CKB262256 CTX262253:CTX262256 DDT262253:DDT262256 DNP262253:DNP262256 DXL262253:DXL262256 EHH262253:EHH262256 ERD262253:ERD262256 FAZ262253:FAZ262256 FKV262253:FKV262256 FUR262253:FUR262256 GEN262253:GEN262256 GOJ262253:GOJ262256 GYF262253:GYF262256 HIB262253:HIB262256 HRX262253:HRX262256 IBT262253:IBT262256 ILP262253:ILP262256 IVL262253:IVL262256 JFH262253:JFH262256 JPD262253:JPD262256 JYZ262253:JYZ262256 KIV262253:KIV262256 KSR262253:KSR262256 LCN262253:LCN262256 LMJ262253:LMJ262256 LWF262253:LWF262256 MGB262253:MGB262256 MPX262253:MPX262256 MZT262253:MZT262256 NJP262253:NJP262256 NTL262253:NTL262256 ODH262253:ODH262256 OND262253:OND262256 OWZ262253:OWZ262256 PGV262253:PGV262256 PQR262253:PQR262256 QAN262253:QAN262256 QKJ262253:QKJ262256 QUF262253:QUF262256 REB262253:REB262256 RNX262253:RNX262256 RXT262253:RXT262256 SHP262253:SHP262256 SRL262253:SRL262256 TBH262253:TBH262256 TLD262253:TLD262256 TUZ262253:TUZ262256 UEV262253:UEV262256 UOR262253:UOR262256 UYN262253:UYN262256 VIJ262253:VIJ262256 VSF262253:VSF262256 WCB262253:WCB262256 WLX262253:WLX262256 WVT262253:WVT262256 L327789:L327792 JH327789:JH327792 TD327789:TD327792 ACZ327789:ACZ327792 AMV327789:AMV327792 AWR327789:AWR327792 BGN327789:BGN327792 BQJ327789:BQJ327792 CAF327789:CAF327792 CKB327789:CKB327792 CTX327789:CTX327792 DDT327789:DDT327792 DNP327789:DNP327792 DXL327789:DXL327792 EHH327789:EHH327792 ERD327789:ERD327792 FAZ327789:FAZ327792 FKV327789:FKV327792 FUR327789:FUR327792 GEN327789:GEN327792 GOJ327789:GOJ327792 GYF327789:GYF327792 HIB327789:HIB327792 HRX327789:HRX327792 IBT327789:IBT327792 ILP327789:ILP327792 IVL327789:IVL327792 JFH327789:JFH327792 JPD327789:JPD327792 JYZ327789:JYZ327792 KIV327789:KIV327792 KSR327789:KSR327792 LCN327789:LCN327792 LMJ327789:LMJ327792 LWF327789:LWF327792 MGB327789:MGB327792 MPX327789:MPX327792 MZT327789:MZT327792 NJP327789:NJP327792 NTL327789:NTL327792 ODH327789:ODH327792 OND327789:OND327792 OWZ327789:OWZ327792 PGV327789:PGV327792 PQR327789:PQR327792 QAN327789:QAN327792 QKJ327789:QKJ327792 QUF327789:QUF327792 REB327789:REB327792 RNX327789:RNX327792 RXT327789:RXT327792 SHP327789:SHP327792 SRL327789:SRL327792 TBH327789:TBH327792 TLD327789:TLD327792 TUZ327789:TUZ327792 UEV327789:UEV327792 UOR327789:UOR327792 UYN327789:UYN327792 VIJ327789:VIJ327792 VSF327789:VSF327792 WCB327789:WCB327792 WLX327789:WLX327792 WVT327789:WVT327792 L393325:L393328 JH393325:JH393328 TD393325:TD393328 ACZ393325:ACZ393328 AMV393325:AMV393328 AWR393325:AWR393328 BGN393325:BGN393328 BQJ393325:BQJ393328 CAF393325:CAF393328 CKB393325:CKB393328 CTX393325:CTX393328 DDT393325:DDT393328 DNP393325:DNP393328 DXL393325:DXL393328 EHH393325:EHH393328 ERD393325:ERD393328 FAZ393325:FAZ393328 FKV393325:FKV393328 FUR393325:FUR393328 GEN393325:GEN393328 GOJ393325:GOJ393328 GYF393325:GYF393328 HIB393325:HIB393328 HRX393325:HRX393328 IBT393325:IBT393328 ILP393325:ILP393328 IVL393325:IVL393328 JFH393325:JFH393328 JPD393325:JPD393328 JYZ393325:JYZ393328 KIV393325:KIV393328 KSR393325:KSR393328 LCN393325:LCN393328 LMJ393325:LMJ393328 LWF393325:LWF393328 MGB393325:MGB393328 MPX393325:MPX393328 MZT393325:MZT393328 NJP393325:NJP393328 NTL393325:NTL393328 ODH393325:ODH393328 OND393325:OND393328 OWZ393325:OWZ393328 PGV393325:PGV393328 PQR393325:PQR393328 QAN393325:QAN393328 QKJ393325:QKJ393328 QUF393325:QUF393328 REB393325:REB393328 RNX393325:RNX393328 RXT393325:RXT393328 SHP393325:SHP393328 SRL393325:SRL393328 TBH393325:TBH393328 TLD393325:TLD393328 TUZ393325:TUZ393328 UEV393325:UEV393328 UOR393325:UOR393328 UYN393325:UYN393328 VIJ393325:VIJ393328 VSF393325:VSF393328 WCB393325:WCB393328 WLX393325:WLX393328 WVT393325:WVT393328 L458861:L458864 JH458861:JH458864 TD458861:TD458864 ACZ458861:ACZ458864 AMV458861:AMV458864 AWR458861:AWR458864 BGN458861:BGN458864 BQJ458861:BQJ458864 CAF458861:CAF458864 CKB458861:CKB458864 CTX458861:CTX458864 DDT458861:DDT458864 DNP458861:DNP458864 DXL458861:DXL458864 EHH458861:EHH458864 ERD458861:ERD458864 FAZ458861:FAZ458864 FKV458861:FKV458864 FUR458861:FUR458864 GEN458861:GEN458864 GOJ458861:GOJ458864 GYF458861:GYF458864 HIB458861:HIB458864 HRX458861:HRX458864 IBT458861:IBT458864 ILP458861:ILP458864 IVL458861:IVL458864 JFH458861:JFH458864 JPD458861:JPD458864 JYZ458861:JYZ458864 KIV458861:KIV458864 KSR458861:KSR458864 LCN458861:LCN458864 LMJ458861:LMJ458864 LWF458861:LWF458864 MGB458861:MGB458864 MPX458861:MPX458864 MZT458861:MZT458864 NJP458861:NJP458864 NTL458861:NTL458864 ODH458861:ODH458864 OND458861:OND458864 OWZ458861:OWZ458864 PGV458861:PGV458864 PQR458861:PQR458864 QAN458861:QAN458864 QKJ458861:QKJ458864 QUF458861:QUF458864 REB458861:REB458864 RNX458861:RNX458864 RXT458861:RXT458864 SHP458861:SHP458864 SRL458861:SRL458864 TBH458861:TBH458864 TLD458861:TLD458864 TUZ458861:TUZ458864 UEV458861:UEV458864 UOR458861:UOR458864 UYN458861:UYN458864 VIJ458861:VIJ458864 VSF458861:VSF458864 WCB458861:WCB458864 WLX458861:WLX458864 WVT458861:WVT458864 L524397:L524400 JH524397:JH524400 TD524397:TD524400 ACZ524397:ACZ524400 AMV524397:AMV524400 AWR524397:AWR524400 BGN524397:BGN524400 BQJ524397:BQJ524400 CAF524397:CAF524400 CKB524397:CKB524400 CTX524397:CTX524400 DDT524397:DDT524400 DNP524397:DNP524400 DXL524397:DXL524400 EHH524397:EHH524400 ERD524397:ERD524400 FAZ524397:FAZ524400 FKV524397:FKV524400 FUR524397:FUR524400 GEN524397:GEN524400 GOJ524397:GOJ524400 GYF524397:GYF524400 HIB524397:HIB524400 HRX524397:HRX524400 IBT524397:IBT524400 ILP524397:ILP524400 IVL524397:IVL524400 JFH524397:JFH524400 JPD524397:JPD524400 JYZ524397:JYZ524400 KIV524397:KIV524400 KSR524397:KSR524400 LCN524397:LCN524400 LMJ524397:LMJ524400 LWF524397:LWF524400 MGB524397:MGB524400 MPX524397:MPX524400 MZT524397:MZT524400 NJP524397:NJP524400 NTL524397:NTL524400 ODH524397:ODH524400 OND524397:OND524400 OWZ524397:OWZ524400 PGV524397:PGV524400 PQR524397:PQR524400 QAN524397:QAN524400 QKJ524397:QKJ524400 QUF524397:QUF524400 REB524397:REB524400 RNX524397:RNX524400 RXT524397:RXT524400 SHP524397:SHP524400 SRL524397:SRL524400 TBH524397:TBH524400 TLD524397:TLD524400 TUZ524397:TUZ524400 UEV524397:UEV524400 UOR524397:UOR524400 UYN524397:UYN524400 VIJ524397:VIJ524400 VSF524397:VSF524400 WCB524397:WCB524400 WLX524397:WLX524400 WVT524397:WVT524400 L589933:L589936 JH589933:JH589936 TD589933:TD589936 ACZ589933:ACZ589936 AMV589933:AMV589936 AWR589933:AWR589936 BGN589933:BGN589936 BQJ589933:BQJ589936 CAF589933:CAF589936 CKB589933:CKB589936 CTX589933:CTX589936 DDT589933:DDT589936 DNP589933:DNP589936 DXL589933:DXL589936 EHH589933:EHH589936 ERD589933:ERD589936 FAZ589933:FAZ589936 FKV589933:FKV589936 FUR589933:FUR589936 GEN589933:GEN589936 GOJ589933:GOJ589936 GYF589933:GYF589936 HIB589933:HIB589936 HRX589933:HRX589936 IBT589933:IBT589936 ILP589933:ILP589936 IVL589933:IVL589936 JFH589933:JFH589936 JPD589933:JPD589936 JYZ589933:JYZ589936 KIV589933:KIV589936 KSR589933:KSR589936 LCN589933:LCN589936 LMJ589933:LMJ589936 LWF589933:LWF589936 MGB589933:MGB589936 MPX589933:MPX589936 MZT589933:MZT589936 NJP589933:NJP589936 NTL589933:NTL589936 ODH589933:ODH589936 OND589933:OND589936 OWZ589933:OWZ589936 PGV589933:PGV589936 PQR589933:PQR589936 QAN589933:QAN589936 QKJ589933:QKJ589936 QUF589933:QUF589936 REB589933:REB589936 RNX589933:RNX589936 RXT589933:RXT589936 SHP589933:SHP589936 SRL589933:SRL589936 TBH589933:TBH589936 TLD589933:TLD589936 TUZ589933:TUZ589936 UEV589933:UEV589936 UOR589933:UOR589936 UYN589933:UYN589936 VIJ589933:VIJ589936 VSF589933:VSF589936 WCB589933:WCB589936 WLX589933:WLX589936 WVT589933:WVT589936 L655469:L655472 JH655469:JH655472 TD655469:TD655472 ACZ655469:ACZ655472 AMV655469:AMV655472 AWR655469:AWR655472 BGN655469:BGN655472 BQJ655469:BQJ655472 CAF655469:CAF655472 CKB655469:CKB655472 CTX655469:CTX655472 DDT655469:DDT655472 DNP655469:DNP655472 DXL655469:DXL655472 EHH655469:EHH655472 ERD655469:ERD655472 FAZ655469:FAZ655472 FKV655469:FKV655472 FUR655469:FUR655472 GEN655469:GEN655472 GOJ655469:GOJ655472 GYF655469:GYF655472 HIB655469:HIB655472 HRX655469:HRX655472 IBT655469:IBT655472 ILP655469:ILP655472 IVL655469:IVL655472 JFH655469:JFH655472 JPD655469:JPD655472 JYZ655469:JYZ655472 KIV655469:KIV655472 KSR655469:KSR655472 LCN655469:LCN655472 LMJ655469:LMJ655472 LWF655469:LWF655472 MGB655469:MGB655472 MPX655469:MPX655472 MZT655469:MZT655472 NJP655469:NJP655472 NTL655469:NTL655472 ODH655469:ODH655472 OND655469:OND655472 OWZ655469:OWZ655472 PGV655469:PGV655472 PQR655469:PQR655472 QAN655469:QAN655472 QKJ655469:QKJ655472 QUF655469:QUF655472 REB655469:REB655472 RNX655469:RNX655472 RXT655469:RXT655472 SHP655469:SHP655472 SRL655469:SRL655472 TBH655469:TBH655472 TLD655469:TLD655472 TUZ655469:TUZ655472 UEV655469:UEV655472 UOR655469:UOR655472 UYN655469:UYN655472 VIJ655469:VIJ655472 VSF655469:VSF655472 WCB655469:WCB655472 WLX655469:WLX655472 WVT655469:WVT655472 L721005:L721008 JH721005:JH721008 TD721005:TD721008 ACZ721005:ACZ721008 AMV721005:AMV721008 AWR721005:AWR721008 BGN721005:BGN721008 BQJ721005:BQJ721008 CAF721005:CAF721008 CKB721005:CKB721008 CTX721005:CTX721008 DDT721005:DDT721008 DNP721005:DNP721008 DXL721005:DXL721008 EHH721005:EHH721008 ERD721005:ERD721008 FAZ721005:FAZ721008 FKV721005:FKV721008 FUR721005:FUR721008 GEN721005:GEN721008 GOJ721005:GOJ721008 GYF721005:GYF721008 HIB721005:HIB721008 HRX721005:HRX721008 IBT721005:IBT721008 ILP721005:ILP721008 IVL721005:IVL721008 JFH721005:JFH721008 JPD721005:JPD721008 JYZ721005:JYZ721008 KIV721005:KIV721008 KSR721005:KSR721008 LCN721005:LCN721008 LMJ721005:LMJ721008 LWF721005:LWF721008 MGB721005:MGB721008 MPX721005:MPX721008 MZT721005:MZT721008 NJP721005:NJP721008 NTL721005:NTL721008 ODH721005:ODH721008 OND721005:OND721008 OWZ721005:OWZ721008 PGV721005:PGV721008 PQR721005:PQR721008 QAN721005:QAN721008 QKJ721005:QKJ721008 QUF721005:QUF721008 REB721005:REB721008 RNX721005:RNX721008 RXT721005:RXT721008 SHP721005:SHP721008 SRL721005:SRL721008 TBH721005:TBH721008 TLD721005:TLD721008 TUZ721005:TUZ721008 UEV721005:UEV721008 UOR721005:UOR721008 UYN721005:UYN721008 VIJ721005:VIJ721008 VSF721005:VSF721008 WCB721005:WCB721008 WLX721005:WLX721008 WVT721005:WVT721008 L786541:L786544 JH786541:JH786544 TD786541:TD786544 ACZ786541:ACZ786544 AMV786541:AMV786544 AWR786541:AWR786544 BGN786541:BGN786544 BQJ786541:BQJ786544 CAF786541:CAF786544 CKB786541:CKB786544 CTX786541:CTX786544 DDT786541:DDT786544 DNP786541:DNP786544 DXL786541:DXL786544 EHH786541:EHH786544 ERD786541:ERD786544 FAZ786541:FAZ786544 FKV786541:FKV786544 FUR786541:FUR786544 GEN786541:GEN786544 GOJ786541:GOJ786544 GYF786541:GYF786544 HIB786541:HIB786544 HRX786541:HRX786544 IBT786541:IBT786544 ILP786541:ILP786544 IVL786541:IVL786544 JFH786541:JFH786544 JPD786541:JPD786544 JYZ786541:JYZ786544 KIV786541:KIV786544 KSR786541:KSR786544 LCN786541:LCN786544 LMJ786541:LMJ786544 LWF786541:LWF786544 MGB786541:MGB786544 MPX786541:MPX786544 MZT786541:MZT786544 NJP786541:NJP786544 NTL786541:NTL786544 ODH786541:ODH786544 OND786541:OND786544 OWZ786541:OWZ786544 PGV786541:PGV786544 PQR786541:PQR786544 QAN786541:QAN786544 QKJ786541:QKJ786544 QUF786541:QUF786544 REB786541:REB786544 RNX786541:RNX786544 RXT786541:RXT786544 SHP786541:SHP786544 SRL786541:SRL786544 TBH786541:TBH786544 TLD786541:TLD786544 TUZ786541:TUZ786544 UEV786541:UEV786544 UOR786541:UOR786544 UYN786541:UYN786544 VIJ786541:VIJ786544 VSF786541:VSF786544 WCB786541:WCB786544 WLX786541:WLX786544 WVT786541:WVT786544 L852077:L852080 JH852077:JH852080 TD852077:TD852080 ACZ852077:ACZ852080 AMV852077:AMV852080 AWR852077:AWR852080 BGN852077:BGN852080 BQJ852077:BQJ852080 CAF852077:CAF852080 CKB852077:CKB852080 CTX852077:CTX852080 DDT852077:DDT852080 DNP852077:DNP852080 DXL852077:DXL852080 EHH852077:EHH852080 ERD852077:ERD852080 FAZ852077:FAZ852080 FKV852077:FKV852080 FUR852077:FUR852080 GEN852077:GEN852080 GOJ852077:GOJ852080 GYF852077:GYF852080 HIB852077:HIB852080 HRX852077:HRX852080 IBT852077:IBT852080 ILP852077:ILP852080 IVL852077:IVL852080 JFH852077:JFH852080 JPD852077:JPD852080 JYZ852077:JYZ852080 KIV852077:KIV852080 KSR852077:KSR852080 LCN852077:LCN852080 LMJ852077:LMJ852080 LWF852077:LWF852080 MGB852077:MGB852080 MPX852077:MPX852080 MZT852077:MZT852080 NJP852077:NJP852080 NTL852077:NTL852080 ODH852077:ODH852080 OND852077:OND852080 OWZ852077:OWZ852080 PGV852077:PGV852080 PQR852077:PQR852080 QAN852077:QAN852080 QKJ852077:QKJ852080 QUF852077:QUF852080 REB852077:REB852080 RNX852077:RNX852080 RXT852077:RXT852080 SHP852077:SHP852080 SRL852077:SRL852080 TBH852077:TBH852080 TLD852077:TLD852080 TUZ852077:TUZ852080 UEV852077:UEV852080 UOR852077:UOR852080 UYN852077:UYN852080 VIJ852077:VIJ852080 VSF852077:VSF852080 WCB852077:WCB852080 WLX852077:WLX852080 WVT852077:WVT852080 L917613:L917616 JH917613:JH917616 TD917613:TD917616 ACZ917613:ACZ917616 AMV917613:AMV917616 AWR917613:AWR917616 BGN917613:BGN917616 BQJ917613:BQJ917616 CAF917613:CAF917616 CKB917613:CKB917616 CTX917613:CTX917616 DDT917613:DDT917616 DNP917613:DNP917616 DXL917613:DXL917616 EHH917613:EHH917616 ERD917613:ERD917616 FAZ917613:FAZ917616 FKV917613:FKV917616 FUR917613:FUR917616 GEN917613:GEN917616 GOJ917613:GOJ917616 GYF917613:GYF917616 HIB917613:HIB917616 HRX917613:HRX917616 IBT917613:IBT917616 ILP917613:ILP917616 IVL917613:IVL917616 JFH917613:JFH917616 JPD917613:JPD917616 JYZ917613:JYZ917616 KIV917613:KIV917616 KSR917613:KSR917616 LCN917613:LCN917616 LMJ917613:LMJ917616 LWF917613:LWF917616 MGB917613:MGB917616 MPX917613:MPX917616 MZT917613:MZT917616 NJP917613:NJP917616 NTL917613:NTL917616 ODH917613:ODH917616 OND917613:OND917616 OWZ917613:OWZ917616 PGV917613:PGV917616 PQR917613:PQR917616 QAN917613:QAN917616 QKJ917613:QKJ917616 QUF917613:QUF917616 REB917613:REB917616 RNX917613:RNX917616 RXT917613:RXT917616 SHP917613:SHP917616 SRL917613:SRL917616 TBH917613:TBH917616 TLD917613:TLD917616 TUZ917613:TUZ917616 UEV917613:UEV917616 UOR917613:UOR917616 UYN917613:UYN917616 VIJ917613:VIJ917616 VSF917613:VSF917616 WCB917613:WCB917616 WLX917613:WLX917616 WVT917613:WVT917616 L983149:L983152 JH983149:JH983152 TD983149:TD983152 ACZ983149:ACZ983152 AMV983149:AMV983152 AWR983149:AWR983152 BGN983149:BGN983152 BQJ983149:BQJ983152 CAF983149:CAF983152 CKB983149:CKB983152 CTX983149:CTX983152 DDT983149:DDT983152 DNP983149:DNP983152 DXL983149:DXL983152 EHH983149:EHH983152 ERD983149:ERD983152 FAZ983149:FAZ983152 FKV983149:FKV983152 FUR983149:FUR983152 GEN983149:GEN983152 GOJ983149:GOJ983152 GYF983149:GYF983152 HIB983149:HIB983152 HRX983149:HRX983152 IBT983149:IBT983152 ILP983149:ILP983152 IVL983149:IVL983152 JFH983149:JFH983152 JPD983149:JPD983152 JYZ983149:JYZ983152 KIV983149:KIV983152 KSR983149:KSR983152 LCN983149:LCN983152 LMJ983149:LMJ983152 LWF983149:LWF983152 MGB983149:MGB983152 MPX983149:MPX983152 MZT983149:MZT983152 NJP983149:NJP983152 NTL983149:NTL983152 ODH983149:ODH983152 OND983149:OND983152 OWZ983149:OWZ983152 PGV983149:PGV983152 PQR983149:PQR983152 QAN983149:QAN983152 QKJ983149:QKJ983152 QUF983149:QUF983152 REB983149:REB983152 RNX983149:RNX983152 RXT983149:RXT983152 SHP983149:SHP983152 SRL983149:SRL983152 TBH983149:TBH983152 TLD983149:TLD983152 TUZ983149:TUZ983152 UEV983149:UEV983152 UOR983149:UOR983152 UYN983149:UYN983152 VIJ983149:VIJ983152 VSF983149:VSF983152 WCB983149:WCB983152 WLX983149:WLX983152 WVT983149:WVT983152 Q39:Q41 JM39:JM41 TI39:TI41 ADE39:ADE41 ANA39:ANA41 AWW39:AWW41 BGS39:BGS41 BQO39:BQO41 CAK39:CAK41 CKG39:CKG41 CUC39:CUC41 DDY39:DDY41 DNU39:DNU41 DXQ39:DXQ41 EHM39:EHM41 ERI39:ERI41 FBE39:FBE41 FLA39:FLA41 FUW39:FUW41 GES39:GES41 GOO39:GOO41 GYK39:GYK41 HIG39:HIG41 HSC39:HSC41 IBY39:IBY41 ILU39:ILU41 IVQ39:IVQ41 JFM39:JFM41 JPI39:JPI41 JZE39:JZE41 KJA39:KJA41 KSW39:KSW41 LCS39:LCS41 LMO39:LMO41 LWK39:LWK41 MGG39:MGG41 MQC39:MQC41 MZY39:MZY41 NJU39:NJU41 NTQ39:NTQ41 ODM39:ODM41 ONI39:ONI41 OXE39:OXE41 PHA39:PHA41 PQW39:PQW41 QAS39:QAS41 QKO39:QKO41 QUK39:QUK41 REG39:REG41 ROC39:ROC41 RXY39:RXY41 SHU39:SHU41 SRQ39:SRQ41 TBM39:TBM41 TLI39:TLI41 TVE39:TVE41 UFA39:UFA41 UOW39:UOW41 UYS39:UYS41 VIO39:VIO41 VSK39:VSK41 WCG39:WCG41 WMC39:WMC41 WVY39:WVY41 Q65575:Q65577 JM65575:JM65577 TI65575:TI65577 ADE65575:ADE65577 ANA65575:ANA65577 AWW65575:AWW65577 BGS65575:BGS65577 BQO65575:BQO65577 CAK65575:CAK65577 CKG65575:CKG65577 CUC65575:CUC65577 DDY65575:DDY65577 DNU65575:DNU65577 DXQ65575:DXQ65577 EHM65575:EHM65577 ERI65575:ERI65577 FBE65575:FBE65577 FLA65575:FLA65577 FUW65575:FUW65577 GES65575:GES65577 GOO65575:GOO65577 GYK65575:GYK65577 HIG65575:HIG65577 HSC65575:HSC65577 IBY65575:IBY65577 ILU65575:ILU65577 IVQ65575:IVQ65577 JFM65575:JFM65577 JPI65575:JPI65577 JZE65575:JZE65577 KJA65575:KJA65577 KSW65575:KSW65577 LCS65575:LCS65577 LMO65575:LMO65577 LWK65575:LWK65577 MGG65575:MGG65577 MQC65575:MQC65577 MZY65575:MZY65577 NJU65575:NJU65577 NTQ65575:NTQ65577 ODM65575:ODM65577 ONI65575:ONI65577 OXE65575:OXE65577 PHA65575:PHA65577 PQW65575:PQW65577 QAS65575:QAS65577 QKO65575:QKO65577 QUK65575:QUK65577 REG65575:REG65577 ROC65575:ROC65577 RXY65575:RXY65577 SHU65575:SHU65577 SRQ65575:SRQ65577 TBM65575:TBM65577 TLI65575:TLI65577 TVE65575:TVE65577 UFA65575:UFA65577 UOW65575:UOW65577 UYS65575:UYS65577 VIO65575:VIO65577 VSK65575:VSK65577 WCG65575:WCG65577 WMC65575:WMC65577 WVY65575:WVY65577 Q131111:Q131113 JM131111:JM131113 TI131111:TI131113 ADE131111:ADE131113 ANA131111:ANA131113 AWW131111:AWW131113 BGS131111:BGS131113 BQO131111:BQO131113 CAK131111:CAK131113 CKG131111:CKG131113 CUC131111:CUC131113 DDY131111:DDY131113 DNU131111:DNU131113 DXQ131111:DXQ131113 EHM131111:EHM131113 ERI131111:ERI131113 FBE131111:FBE131113 FLA131111:FLA131113 FUW131111:FUW131113 GES131111:GES131113 GOO131111:GOO131113 GYK131111:GYK131113 HIG131111:HIG131113 HSC131111:HSC131113 IBY131111:IBY131113 ILU131111:ILU131113 IVQ131111:IVQ131113 JFM131111:JFM131113 JPI131111:JPI131113 JZE131111:JZE131113 KJA131111:KJA131113 KSW131111:KSW131113 LCS131111:LCS131113 LMO131111:LMO131113 LWK131111:LWK131113 MGG131111:MGG131113 MQC131111:MQC131113 MZY131111:MZY131113 NJU131111:NJU131113 NTQ131111:NTQ131113 ODM131111:ODM131113 ONI131111:ONI131113 OXE131111:OXE131113 PHA131111:PHA131113 PQW131111:PQW131113 QAS131111:QAS131113 QKO131111:QKO131113 QUK131111:QUK131113 REG131111:REG131113 ROC131111:ROC131113 RXY131111:RXY131113 SHU131111:SHU131113 SRQ131111:SRQ131113 TBM131111:TBM131113 TLI131111:TLI131113 TVE131111:TVE131113 UFA131111:UFA131113 UOW131111:UOW131113 UYS131111:UYS131113 VIO131111:VIO131113 VSK131111:VSK131113 WCG131111:WCG131113 WMC131111:WMC131113 WVY131111:WVY131113 Q196647:Q196649 JM196647:JM196649 TI196647:TI196649 ADE196647:ADE196649 ANA196647:ANA196649 AWW196647:AWW196649 BGS196647:BGS196649 BQO196647:BQO196649 CAK196647:CAK196649 CKG196647:CKG196649 CUC196647:CUC196649 DDY196647:DDY196649 DNU196647:DNU196649 DXQ196647:DXQ196649 EHM196647:EHM196649 ERI196647:ERI196649 FBE196647:FBE196649 FLA196647:FLA196649 FUW196647:FUW196649 GES196647:GES196649 GOO196647:GOO196649 GYK196647:GYK196649 HIG196647:HIG196649 HSC196647:HSC196649 IBY196647:IBY196649 ILU196647:ILU196649 IVQ196647:IVQ196649 JFM196647:JFM196649 JPI196647:JPI196649 JZE196647:JZE196649 KJA196647:KJA196649 KSW196647:KSW196649 LCS196647:LCS196649 LMO196647:LMO196649 LWK196647:LWK196649 MGG196647:MGG196649 MQC196647:MQC196649 MZY196647:MZY196649 NJU196647:NJU196649 NTQ196647:NTQ196649 ODM196647:ODM196649 ONI196647:ONI196649 OXE196647:OXE196649 PHA196647:PHA196649 PQW196647:PQW196649 QAS196647:QAS196649 QKO196647:QKO196649 QUK196647:QUK196649 REG196647:REG196649 ROC196647:ROC196649 RXY196647:RXY196649 SHU196647:SHU196649 SRQ196647:SRQ196649 TBM196647:TBM196649 TLI196647:TLI196649 TVE196647:TVE196649 UFA196647:UFA196649 UOW196647:UOW196649 UYS196647:UYS196649 VIO196647:VIO196649 VSK196647:VSK196649 WCG196647:WCG196649 WMC196647:WMC196649 WVY196647:WVY196649 Q262183:Q262185 JM262183:JM262185 TI262183:TI262185 ADE262183:ADE262185 ANA262183:ANA262185 AWW262183:AWW262185 BGS262183:BGS262185 BQO262183:BQO262185 CAK262183:CAK262185 CKG262183:CKG262185 CUC262183:CUC262185 DDY262183:DDY262185 DNU262183:DNU262185 DXQ262183:DXQ262185 EHM262183:EHM262185 ERI262183:ERI262185 FBE262183:FBE262185 FLA262183:FLA262185 FUW262183:FUW262185 GES262183:GES262185 GOO262183:GOO262185 GYK262183:GYK262185 HIG262183:HIG262185 HSC262183:HSC262185 IBY262183:IBY262185 ILU262183:ILU262185 IVQ262183:IVQ262185 JFM262183:JFM262185 JPI262183:JPI262185 JZE262183:JZE262185 KJA262183:KJA262185 KSW262183:KSW262185 LCS262183:LCS262185 LMO262183:LMO262185 LWK262183:LWK262185 MGG262183:MGG262185 MQC262183:MQC262185 MZY262183:MZY262185 NJU262183:NJU262185 NTQ262183:NTQ262185 ODM262183:ODM262185 ONI262183:ONI262185 OXE262183:OXE262185 PHA262183:PHA262185 PQW262183:PQW262185 QAS262183:QAS262185 QKO262183:QKO262185 QUK262183:QUK262185 REG262183:REG262185 ROC262183:ROC262185 RXY262183:RXY262185 SHU262183:SHU262185 SRQ262183:SRQ262185 TBM262183:TBM262185 TLI262183:TLI262185 TVE262183:TVE262185 UFA262183:UFA262185 UOW262183:UOW262185 UYS262183:UYS262185 VIO262183:VIO262185 VSK262183:VSK262185 WCG262183:WCG262185 WMC262183:WMC262185 WVY262183:WVY262185 Q327719:Q327721 JM327719:JM327721 TI327719:TI327721 ADE327719:ADE327721 ANA327719:ANA327721 AWW327719:AWW327721 BGS327719:BGS327721 BQO327719:BQO327721 CAK327719:CAK327721 CKG327719:CKG327721 CUC327719:CUC327721 DDY327719:DDY327721 DNU327719:DNU327721 DXQ327719:DXQ327721 EHM327719:EHM327721 ERI327719:ERI327721 FBE327719:FBE327721 FLA327719:FLA327721 FUW327719:FUW327721 GES327719:GES327721 GOO327719:GOO327721 GYK327719:GYK327721 HIG327719:HIG327721 HSC327719:HSC327721 IBY327719:IBY327721 ILU327719:ILU327721 IVQ327719:IVQ327721 JFM327719:JFM327721 JPI327719:JPI327721 JZE327719:JZE327721 KJA327719:KJA327721 KSW327719:KSW327721 LCS327719:LCS327721 LMO327719:LMO327721 LWK327719:LWK327721 MGG327719:MGG327721 MQC327719:MQC327721 MZY327719:MZY327721 NJU327719:NJU327721 NTQ327719:NTQ327721 ODM327719:ODM327721 ONI327719:ONI327721 OXE327719:OXE327721 PHA327719:PHA327721 PQW327719:PQW327721 QAS327719:QAS327721 QKO327719:QKO327721 QUK327719:QUK327721 REG327719:REG327721 ROC327719:ROC327721 RXY327719:RXY327721 SHU327719:SHU327721 SRQ327719:SRQ327721 TBM327719:TBM327721 TLI327719:TLI327721 TVE327719:TVE327721 UFA327719:UFA327721 UOW327719:UOW327721 UYS327719:UYS327721 VIO327719:VIO327721 VSK327719:VSK327721 WCG327719:WCG327721 WMC327719:WMC327721 WVY327719:WVY327721 Q393255:Q393257 JM393255:JM393257 TI393255:TI393257 ADE393255:ADE393257 ANA393255:ANA393257 AWW393255:AWW393257 BGS393255:BGS393257 BQO393255:BQO393257 CAK393255:CAK393257 CKG393255:CKG393257 CUC393255:CUC393257 DDY393255:DDY393257 DNU393255:DNU393257 DXQ393255:DXQ393257 EHM393255:EHM393257 ERI393255:ERI393257 FBE393255:FBE393257 FLA393255:FLA393257 FUW393255:FUW393257 GES393255:GES393257 GOO393255:GOO393257 GYK393255:GYK393257 HIG393255:HIG393257 HSC393255:HSC393257 IBY393255:IBY393257 ILU393255:ILU393257 IVQ393255:IVQ393257 JFM393255:JFM393257 JPI393255:JPI393257 JZE393255:JZE393257 KJA393255:KJA393257 KSW393255:KSW393257 LCS393255:LCS393257 LMO393255:LMO393257 LWK393255:LWK393257 MGG393255:MGG393257 MQC393255:MQC393257 MZY393255:MZY393257 NJU393255:NJU393257 NTQ393255:NTQ393257 ODM393255:ODM393257 ONI393255:ONI393257 OXE393255:OXE393257 PHA393255:PHA393257 PQW393255:PQW393257 QAS393255:QAS393257 QKO393255:QKO393257 QUK393255:QUK393257 REG393255:REG393257 ROC393255:ROC393257 RXY393255:RXY393257 SHU393255:SHU393257 SRQ393255:SRQ393257 TBM393255:TBM393257 TLI393255:TLI393257 TVE393255:TVE393257 UFA393255:UFA393257 UOW393255:UOW393257 UYS393255:UYS393257 VIO393255:VIO393257 VSK393255:VSK393257 WCG393255:WCG393257 WMC393255:WMC393257 WVY393255:WVY393257 Q458791:Q458793 JM458791:JM458793 TI458791:TI458793 ADE458791:ADE458793 ANA458791:ANA458793 AWW458791:AWW458793 BGS458791:BGS458793 BQO458791:BQO458793 CAK458791:CAK458793 CKG458791:CKG458793 CUC458791:CUC458793 DDY458791:DDY458793 DNU458791:DNU458793 DXQ458791:DXQ458793 EHM458791:EHM458793 ERI458791:ERI458793 FBE458791:FBE458793 FLA458791:FLA458793 FUW458791:FUW458793 GES458791:GES458793 GOO458791:GOO458793 GYK458791:GYK458793 HIG458791:HIG458793 HSC458791:HSC458793 IBY458791:IBY458793 ILU458791:ILU458793 IVQ458791:IVQ458793 JFM458791:JFM458793 JPI458791:JPI458793 JZE458791:JZE458793 KJA458791:KJA458793 KSW458791:KSW458793 LCS458791:LCS458793 LMO458791:LMO458793 LWK458791:LWK458793 MGG458791:MGG458793 MQC458791:MQC458793 MZY458791:MZY458793 NJU458791:NJU458793 NTQ458791:NTQ458793 ODM458791:ODM458793 ONI458791:ONI458793 OXE458791:OXE458793 PHA458791:PHA458793 PQW458791:PQW458793 QAS458791:QAS458793 QKO458791:QKO458793 QUK458791:QUK458793 REG458791:REG458793 ROC458791:ROC458793 RXY458791:RXY458793 SHU458791:SHU458793 SRQ458791:SRQ458793 TBM458791:TBM458793 TLI458791:TLI458793 TVE458791:TVE458793 UFA458791:UFA458793 UOW458791:UOW458793 UYS458791:UYS458793 VIO458791:VIO458793 VSK458791:VSK458793 WCG458791:WCG458793 WMC458791:WMC458793 WVY458791:WVY458793 Q524327:Q524329 JM524327:JM524329 TI524327:TI524329 ADE524327:ADE524329 ANA524327:ANA524329 AWW524327:AWW524329 BGS524327:BGS524329 BQO524327:BQO524329 CAK524327:CAK524329 CKG524327:CKG524329 CUC524327:CUC524329 DDY524327:DDY524329 DNU524327:DNU524329 DXQ524327:DXQ524329 EHM524327:EHM524329 ERI524327:ERI524329 FBE524327:FBE524329 FLA524327:FLA524329 FUW524327:FUW524329 GES524327:GES524329 GOO524327:GOO524329 GYK524327:GYK524329 HIG524327:HIG524329 HSC524327:HSC524329 IBY524327:IBY524329 ILU524327:ILU524329 IVQ524327:IVQ524329 JFM524327:JFM524329 JPI524327:JPI524329 JZE524327:JZE524329 KJA524327:KJA524329 KSW524327:KSW524329 LCS524327:LCS524329 LMO524327:LMO524329 LWK524327:LWK524329 MGG524327:MGG524329 MQC524327:MQC524329 MZY524327:MZY524329 NJU524327:NJU524329 NTQ524327:NTQ524329 ODM524327:ODM524329 ONI524327:ONI524329 OXE524327:OXE524329 PHA524327:PHA524329 PQW524327:PQW524329 QAS524327:QAS524329 QKO524327:QKO524329 QUK524327:QUK524329 REG524327:REG524329 ROC524327:ROC524329 RXY524327:RXY524329 SHU524327:SHU524329 SRQ524327:SRQ524329 TBM524327:TBM524329 TLI524327:TLI524329 TVE524327:TVE524329 UFA524327:UFA524329 UOW524327:UOW524329 UYS524327:UYS524329 VIO524327:VIO524329 VSK524327:VSK524329 WCG524327:WCG524329 WMC524327:WMC524329 WVY524327:WVY524329 Q589863:Q589865 JM589863:JM589865 TI589863:TI589865 ADE589863:ADE589865 ANA589863:ANA589865 AWW589863:AWW589865 BGS589863:BGS589865 BQO589863:BQO589865 CAK589863:CAK589865 CKG589863:CKG589865 CUC589863:CUC589865 DDY589863:DDY589865 DNU589863:DNU589865 DXQ589863:DXQ589865 EHM589863:EHM589865 ERI589863:ERI589865 FBE589863:FBE589865 FLA589863:FLA589865 FUW589863:FUW589865 GES589863:GES589865 GOO589863:GOO589865 GYK589863:GYK589865 HIG589863:HIG589865 HSC589863:HSC589865 IBY589863:IBY589865 ILU589863:ILU589865 IVQ589863:IVQ589865 JFM589863:JFM589865 JPI589863:JPI589865 JZE589863:JZE589865 KJA589863:KJA589865 KSW589863:KSW589865 LCS589863:LCS589865 LMO589863:LMO589865 LWK589863:LWK589865 MGG589863:MGG589865 MQC589863:MQC589865 MZY589863:MZY589865 NJU589863:NJU589865 NTQ589863:NTQ589865 ODM589863:ODM589865 ONI589863:ONI589865 OXE589863:OXE589865 PHA589863:PHA589865 PQW589863:PQW589865 QAS589863:QAS589865 QKO589863:QKO589865 QUK589863:QUK589865 REG589863:REG589865 ROC589863:ROC589865 RXY589863:RXY589865 SHU589863:SHU589865 SRQ589863:SRQ589865 TBM589863:TBM589865 TLI589863:TLI589865 TVE589863:TVE589865 UFA589863:UFA589865 UOW589863:UOW589865 UYS589863:UYS589865 VIO589863:VIO589865 VSK589863:VSK589865 WCG589863:WCG589865 WMC589863:WMC589865 WVY589863:WVY589865 Q655399:Q655401 JM655399:JM655401 TI655399:TI655401 ADE655399:ADE655401 ANA655399:ANA655401 AWW655399:AWW655401 BGS655399:BGS655401 BQO655399:BQO655401 CAK655399:CAK655401 CKG655399:CKG655401 CUC655399:CUC655401 DDY655399:DDY655401 DNU655399:DNU655401 DXQ655399:DXQ655401 EHM655399:EHM655401 ERI655399:ERI655401 FBE655399:FBE655401 FLA655399:FLA655401 FUW655399:FUW655401 GES655399:GES655401 GOO655399:GOO655401 GYK655399:GYK655401 HIG655399:HIG655401 HSC655399:HSC655401 IBY655399:IBY655401 ILU655399:ILU655401 IVQ655399:IVQ655401 JFM655399:JFM655401 JPI655399:JPI655401 JZE655399:JZE655401 KJA655399:KJA655401 KSW655399:KSW655401 LCS655399:LCS655401 LMO655399:LMO655401 LWK655399:LWK655401 MGG655399:MGG655401 MQC655399:MQC655401 MZY655399:MZY655401 NJU655399:NJU655401 NTQ655399:NTQ655401 ODM655399:ODM655401 ONI655399:ONI655401 OXE655399:OXE655401 PHA655399:PHA655401 PQW655399:PQW655401 QAS655399:QAS655401 QKO655399:QKO655401 QUK655399:QUK655401 REG655399:REG655401 ROC655399:ROC655401 RXY655399:RXY655401 SHU655399:SHU655401 SRQ655399:SRQ655401 TBM655399:TBM655401 TLI655399:TLI655401 TVE655399:TVE655401 UFA655399:UFA655401 UOW655399:UOW655401 UYS655399:UYS655401 VIO655399:VIO655401 VSK655399:VSK655401 WCG655399:WCG655401 WMC655399:WMC655401 WVY655399:WVY655401 Q720935:Q720937 JM720935:JM720937 TI720935:TI720937 ADE720935:ADE720937 ANA720935:ANA720937 AWW720935:AWW720937 BGS720935:BGS720937 BQO720935:BQO720937 CAK720935:CAK720937 CKG720935:CKG720937 CUC720935:CUC720937 DDY720935:DDY720937 DNU720935:DNU720937 DXQ720935:DXQ720937 EHM720935:EHM720937 ERI720935:ERI720937 FBE720935:FBE720937 FLA720935:FLA720937 FUW720935:FUW720937 GES720935:GES720937 GOO720935:GOO720937 GYK720935:GYK720937 HIG720935:HIG720937 HSC720935:HSC720937 IBY720935:IBY720937 ILU720935:ILU720937 IVQ720935:IVQ720937 JFM720935:JFM720937 JPI720935:JPI720937 JZE720935:JZE720937 KJA720935:KJA720937 KSW720935:KSW720937 LCS720935:LCS720937 LMO720935:LMO720937 LWK720935:LWK720937 MGG720935:MGG720937 MQC720935:MQC720937 MZY720935:MZY720937 NJU720935:NJU720937 NTQ720935:NTQ720937 ODM720935:ODM720937 ONI720935:ONI720937 OXE720935:OXE720937 PHA720935:PHA720937 PQW720935:PQW720937 QAS720935:QAS720937 QKO720935:QKO720937 QUK720935:QUK720937 REG720935:REG720937 ROC720935:ROC720937 RXY720935:RXY720937 SHU720935:SHU720937 SRQ720935:SRQ720937 TBM720935:TBM720937 TLI720935:TLI720937 TVE720935:TVE720937 UFA720935:UFA720937 UOW720935:UOW720937 UYS720935:UYS720937 VIO720935:VIO720937 VSK720935:VSK720937 WCG720935:WCG720937 WMC720935:WMC720937 WVY720935:WVY720937 Q786471:Q786473 JM786471:JM786473 TI786471:TI786473 ADE786471:ADE786473 ANA786471:ANA786473 AWW786471:AWW786473 BGS786471:BGS786473 BQO786471:BQO786473 CAK786471:CAK786473 CKG786471:CKG786473 CUC786471:CUC786473 DDY786471:DDY786473 DNU786471:DNU786473 DXQ786471:DXQ786473 EHM786471:EHM786473 ERI786471:ERI786473 FBE786471:FBE786473 FLA786471:FLA786473 FUW786471:FUW786473 GES786471:GES786473 GOO786471:GOO786473 GYK786471:GYK786473 HIG786471:HIG786473 HSC786471:HSC786473 IBY786471:IBY786473 ILU786471:ILU786473 IVQ786471:IVQ786473 JFM786471:JFM786473 JPI786471:JPI786473 JZE786471:JZE786473 KJA786471:KJA786473 KSW786471:KSW786473 LCS786471:LCS786473 LMO786471:LMO786473 LWK786471:LWK786473 MGG786471:MGG786473 MQC786471:MQC786473 MZY786471:MZY786473 NJU786471:NJU786473 NTQ786471:NTQ786473 ODM786471:ODM786473 ONI786471:ONI786473 OXE786471:OXE786473 PHA786471:PHA786473 PQW786471:PQW786473 QAS786471:QAS786473 QKO786471:QKO786473 QUK786471:QUK786473 REG786471:REG786473 ROC786471:ROC786473 RXY786471:RXY786473 SHU786471:SHU786473 SRQ786471:SRQ786473 TBM786471:TBM786473 TLI786471:TLI786473 TVE786471:TVE786473 UFA786471:UFA786473 UOW786471:UOW786473 UYS786471:UYS786473 VIO786471:VIO786473 VSK786471:VSK786473 WCG786471:WCG786473 WMC786471:WMC786473 WVY786471:WVY786473 Q852007:Q852009 JM852007:JM852009 TI852007:TI852009 ADE852007:ADE852009 ANA852007:ANA852009 AWW852007:AWW852009 BGS852007:BGS852009 BQO852007:BQO852009 CAK852007:CAK852009 CKG852007:CKG852009 CUC852007:CUC852009 DDY852007:DDY852009 DNU852007:DNU852009 DXQ852007:DXQ852009 EHM852007:EHM852009 ERI852007:ERI852009 FBE852007:FBE852009 FLA852007:FLA852009 FUW852007:FUW852009 GES852007:GES852009 GOO852007:GOO852009 GYK852007:GYK852009 HIG852007:HIG852009 HSC852007:HSC852009 IBY852007:IBY852009 ILU852007:ILU852009 IVQ852007:IVQ852009 JFM852007:JFM852009 JPI852007:JPI852009 JZE852007:JZE852009 KJA852007:KJA852009 KSW852007:KSW852009 LCS852007:LCS852009 LMO852007:LMO852009 LWK852007:LWK852009 MGG852007:MGG852009 MQC852007:MQC852009 MZY852007:MZY852009 NJU852007:NJU852009 NTQ852007:NTQ852009 ODM852007:ODM852009 ONI852007:ONI852009 OXE852007:OXE852009 PHA852007:PHA852009 PQW852007:PQW852009 QAS852007:QAS852009 QKO852007:QKO852009 QUK852007:QUK852009 REG852007:REG852009 ROC852007:ROC852009 RXY852007:RXY852009 SHU852007:SHU852009 SRQ852007:SRQ852009 TBM852007:TBM852009 TLI852007:TLI852009 TVE852007:TVE852009 UFA852007:UFA852009 UOW852007:UOW852009 UYS852007:UYS852009 VIO852007:VIO852009 VSK852007:VSK852009 WCG852007:WCG852009 WMC852007:WMC852009 WVY852007:WVY852009 Q917543:Q917545 JM917543:JM917545 TI917543:TI917545 ADE917543:ADE917545 ANA917543:ANA917545 AWW917543:AWW917545 BGS917543:BGS917545 BQO917543:BQO917545 CAK917543:CAK917545 CKG917543:CKG917545 CUC917543:CUC917545 DDY917543:DDY917545 DNU917543:DNU917545 DXQ917543:DXQ917545 EHM917543:EHM917545 ERI917543:ERI917545 FBE917543:FBE917545 FLA917543:FLA917545 FUW917543:FUW917545 GES917543:GES917545 GOO917543:GOO917545 GYK917543:GYK917545 HIG917543:HIG917545 HSC917543:HSC917545 IBY917543:IBY917545 ILU917543:ILU917545 IVQ917543:IVQ917545 JFM917543:JFM917545 JPI917543:JPI917545 JZE917543:JZE917545 KJA917543:KJA917545 KSW917543:KSW917545 LCS917543:LCS917545 LMO917543:LMO917545 LWK917543:LWK917545 MGG917543:MGG917545 MQC917543:MQC917545 MZY917543:MZY917545 NJU917543:NJU917545 NTQ917543:NTQ917545 ODM917543:ODM917545 ONI917543:ONI917545 OXE917543:OXE917545 PHA917543:PHA917545 PQW917543:PQW917545 QAS917543:QAS917545 QKO917543:QKO917545 QUK917543:QUK917545 REG917543:REG917545 ROC917543:ROC917545 RXY917543:RXY917545 SHU917543:SHU917545 SRQ917543:SRQ917545 TBM917543:TBM917545 TLI917543:TLI917545 TVE917543:TVE917545 UFA917543:UFA917545 UOW917543:UOW917545 UYS917543:UYS917545 VIO917543:VIO917545 VSK917543:VSK917545 WCG917543:WCG917545 WMC917543:WMC917545 WVY917543:WVY917545 Q983079:Q983081 JM983079:JM983081 TI983079:TI983081 ADE983079:ADE983081 ANA983079:ANA983081 AWW983079:AWW983081 BGS983079:BGS983081 BQO983079:BQO983081 CAK983079:CAK983081 CKG983079:CKG983081 CUC983079:CUC983081 DDY983079:DDY983081 DNU983079:DNU983081 DXQ983079:DXQ983081 EHM983079:EHM983081 ERI983079:ERI983081 FBE983079:FBE983081 FLA983079:FLA983081 FUW983079:FUW983081 GES983079:GES983081 GOO983079:GOO983081 GYK983079:GYK983081 HIG983079:HIG983081 HSC983079:HSC983081 IBY983079:IBY983081 ILU983079:ILU983081 IVQ983079:IVQ983081 JFM983079:JFM983081 JPI983079:JPI983081 JZE983079:JZE983081 KJA983079:KJA983081 KSW983079:KSW983081 LCS983079:LCS983081 LMO983079:LMO983081 LWK983079:LWK983081 MGG983079:MGG983081 MQC983079:MQC983081 MZY983079:MZY983081 NJU983079:NJU983081 NTQ983079:NTQ983081 ODM983079:ODM983081 ONI983079:ONI983081 OXE983079:OXE983081 PHA983079:PHA983081 PQW983079:PQW983081 QAS983079:QAS983081 QKO983079:QKO983081 QUK983079:QUK983081 REG983079:REG983081 ROC983079:ROC983081 RXY983079:RXY983081 SHU983079:SHU983081 SRQ983079:SRQ983081 TBM983079:TBM983081 TLI983079:TLI983081 TVE983079:TVE983081 UFA983079:UFA983081 UOW983079:UOW983081 UYS983079:UYS983081 VIO983079:VIO983081 VSK983079:VSK983081 WCG983079:WCG983081 WMC983079:WMC983081 WVY983079:WVY983081 Q109:Q112 JM109:JM112 TI109:TI112 ADE109:ADE112 ANA109:ANA112 AWW109:AWW112 BGS109:BGS112 BQO109:BQO112 CAK109:CAK112 CKG109:CKG112 CUC109:CUC112 DDY109:DDY112 DNU109:DNU112 DXQ109:DXQ112 EHM109:EHM112 ERI109:ERI112 FBE109:FBE112 FLA109:FLA112 FUW109:FUW112 GES109:GES112 GOO109:GOO112 GYK109:GYK112 HIG109:HIG112 HSC109:HSC112 IBY109:IBY112 ILU109:ILU112 IVQ109:IVQ112 JFM109:JFM112 JPI109:JPI112 JZE109:JZE112 KJA109:KJA112 KSW109:KSW112 LCS109:LCS112 LMO109:LMO112 LWK109:LWK112 MGG109:MGG112 MQC109:MQC112 MZY109:MZY112 NJU109:NJU112 NTQ109:NTQ112 ODM109:ODM112 ONI109:ONI112 OXE109:OXE112 PHA109:PHA112 PQW109:PQW112 QAS109:QAS112 QKO109:QKO112 QUK109:QUK112 REG109:REG112 ROC109:ROC112 RXY109:RXY112 SHU109:SHU112 SRQ109:SRQ112 TBM109:TBM112 TLI109:TLI112 TVE109:TVE112 UFA109:UFA112 UOW109:UOW112 UYS109:UYS112 VIO109:VIO112 VSK109:VSK112 WCG109:WCG112 WMC109:WMC112 WVY109:WVY112 Q65645:Q65648 JM65645:JM65648 TI65645:TI65648 ADE65645:ADE65648 ANA65645:ANA65648 AWW65645:AWW65648 BGS65645:BGS65648 BQO65645:BQO65648 CAK65645:CAK65648 CKG65645:CKG65648 CUC65645:CUC65648 DDY65645:DDY65648 DNU65645:DNU65648 DXQ65645:DXQ65648 EHM65645:EHM65648 ERI65645:ERI65648 FBE65645:FBE65648 FLA65645:FLA65648 FUW65645:FUW65648 GES65645:GES65648 GOO65645:GOO65648 GYK65645:GYK65648 HIG65645:HIG65648 HSC65645:HSC65648 IBY65645:IBY65648 ILU65645:ILU65648 IVQ65645:IVQ65648 JFM65645:JFM65648 JPI65645:JPI65648 JZE65645:JZE65648 KJA65645:KJA65648 KSW65645:KSW65648 LCS65645:LCS65648 LMO65645:LMO65648 LWK65645:LWK65648 MGG65645:MGG65648 MQC65645:MQC65648 MZY65645:MZY65648 NJU65645:NJU65648 NTQ65645:NTQ65648 ODM65645:ODM65648 ONI65645:ONI65648 OXE65645:OXE65648 PHA65645:PHA65648 PQW65645:PQW65648 QAS65645:QAS65648 QKO65645:QKO65648 QUK65645:QUK65648 REG65645:REG65648 ROC65645:ROC65648 RXY65645:RXY65648 SHU65645:SHU65648 SRQ65645:SRQ65648 TBM65645:TBM65648 TLI65645:TLI65648 TVE65645:TVE65648 UFA65645:UFA65648 UOW65645:UOW65648 UYS65645:UYS65648 VIO65645:VIO65648 VSK65645:VSK65648 WCG65645:WCG65648 WMC65645:WMC65648 WVY65645:WVY65648 Q131181:Q131184 JM131181:JM131184 TI131181:TI131184 ADE131181:ADE131184 ANA131181:ANA131184 AWW131181:AWW131184 BGS131181:BGS131184 BQO131181:BQO131184 CAK131181:CAK131184 CKG131181:CKG131184 CUC131181:CUC131184 DDY131181:DDY131184 DNU131181:DNU131184 DXQ131181:DXQ131184 EHM131181:EHM131184 ERI131181:ERI131184 FBE131181:FBE131184 FLA131181:FLA131184 FUW131181:FUW131184 GES131181:GES131184 GOO131181:GOO131184 GYK131181:GYK131184 HIG131181:HIG131184 HSC131181:HSC131184 IBY131181:IBY131184 ILU131181:ILU131184 IVQ131181:IVQ131184 JFM131181:JFM131184 JPI131181:JPI131184 JZE131181:JZE131184 KJA131181:KJA131184 KSW131181:KSW131184 LCS131181:LCS131184 LMO131181:LMO131184 LWK131181:LWK131184 MGG131181:MGG131184 MQC131181:MQC131184 MZY131181:MZY131184 NJU131181:NJU131184 NTQ131181:NTQ131184 ODM131181:ODM131184 ONI131181:ONI131184 OXE131181:OXE131184 PHA131181:PHA131184 PQW131181:PQW131184 QAS131181:QAS131184 QKO131181:QKO131184 QUK131181:QUK131184 REG131181:REG131184 ROC131181:ROC131184 RXY131181:RXY131184 SHU131181:SHU131184 SRQ131181:SRQ131184 TBM131181:TBM131184 TLI131181:TLI131184 TVE131181:TVE131184 UFA131181:UFA131184 UOW131181:UOW131184 UYS131181:UYS131184 VIO131181:VIO131184 VSK131181:VSK131184 WCG131181:WCG131184 WMC131181:WMC131184 WVY131181:WVY131184 Q196717:Q196720 JM196717:JM196720 TI196717:TI196720 ADE196717:ADE196720 ANA196717:ANA196720 AWW196717:AWW196720 BGS196717:BGS196720 BQO196717:BQO196720 CAK196717:CAK196720 CKG196717:CKG196720 CUC196717:CUC196720 DDY196717:DDY196720 DNU196717:DNU196720 DXQ196717:DXQ196720 EHM196717:EHM196720 ERI196717:ERI196720 FBE196717:FBE196720 FLA196717:FLA196720 FUW196717:FUW196720 GES196717:GES196720 GOO196717:GOO196720 GYK196717:GYK196720 HIG196717:HIG196720 HSC196717:HSC196720 IBY196717:IBY196720 ILU196717:ILU196720 IVQ196717:IVQ196720 JFM196717:JFM196720 JPI196717:JPI196720 JZE196717:JZE196720 KJA196717:KJA196720 KSW196717:KSW196720 LCS196717:LCS196720 LMO196717:LMO196720 LWK196717:LWK196720 MGG196717:MGG196720 MQC196717:MQC196720 MZY196717:MZY196720 NJU196717:NJU196720 NTQ196717:NTQ196720 ODM196717:ODM196720 ONI196717:ONI196720 OXE196717:OXE196720 PHA196717:PHA196720 PQW196717:PQW196720 QAS196717:QAS196720 QKO196717:QKO196720 QUK196717:QUK196720 REG196717:REG196720 ROC196717:ROC196720 RXY196717:RXY196720 SHU196717:SHU196720 SRQ196717:SRQ196720 TBM196717:TBM196720 TLI196717:TLI196720 TVE196717:TVE196720 UFA196717:UFA196720 UOW196717:UOW196720 UYS196717:UYS196720 VIO196717:VIO196720 VSK196717:VSK196720 WCG196717:WCG196720 WMC196717:WMC196720 WVY196717:WVY196720 Q262253:Q262256 JM262253:JM262256 TI262253:TI262256 ADE262253:ADE262256 ANA262253:ANA262256 AWW262253:AWW262256 BGS262253:BGS262256 BQO262253:BQO262256 CAK262253:CAK262256 CKG262253:CKG262256 CUC262253:CUC262256 DDY262253:DDY262256 DNU262253:DNU262256 DXQ262253:DXQ262256 EHM262253:EHM262256 ERI262253:ERI262256 FBE262253:FBE262256 FLA262253:FLA262256 FUW262253:FUW262256 GES262253:GES262256 GOO262253:GOO262256 GYK262253:GYK262256 HIG262253:HIG262256 HSC262253:HSC262256 IBY262253:IBY262256 ILU262253:ILU262256 IVQ262253:IVQ262256 JFM262253:JFM262256 JPI262253:JPI262256 JZE262253:JZE262256 KJA262253:KJA262256 KSW262253:KSW262256 LCS262253:LCS262256 LMO262253:LMO262256 LWK262253:LWK262256 MGG262253:MGG262256 MQC262253:MQC262256 MZY262253:MZY262256 NJU262253:NJU262256 NTQ262253:NTQ262256 ODM262253:ODM262256 ONI262253:ONI262256 OXE262253:OXE262256 PHA262253:PHA262256 PQW262253:PQW262256 QAS262253:QAS262256 QKO262253:QKO262256 QUK262253:QUK262256 REG262253:REG262256 ROC262253:ROC262256 RXY262253:RXY262256 SHU262253:SHU262256 SRQ262253:SRQ262256 TBM262253:TBM262256 TLI262253:TLI262256 TVE262253:TVE262256 UFA262253:UFA262256 UOW262253:UOW262256 UYS262253:UYS262256 VIO262253:VIO262256 VSK262253:VSK262256 WCG262253:WCG262256 WMC262253:WMC262256 WVY262253:WVY262256 Q327789:Q327792 JM327789:JM327792 TI327789:TI327792 ADE327789:ADE327792 ANA327789:ANA327792 AWW327789:AWW327792 BGS327789:BGS327792 BQO327789:BQO327792 CAK327789:CAK327792 CKG327789:CKG327792 CUC327789:CUC327792 DDY327789:DDY327792 DNU327789:DNU327792 DXQ327789:DXQ327792 EHM327789:EHM327792 ERI327789:ERI327792 FBE327789:FBE327792 FLA327789:FLA327792 FUW327789:FUW327792 GES327789:GES327792 GOO327789:GOO327792 GYK327789:GYK327792 HIG327789:HIG327792 HSC327789:HSC327792 IBY327789:IBY327792 ILU327789:ILU327792 IVQ327789:IVQ327792 JFM327789:JFM327792 JPI327789:JPI327792 JZE327789:JZE327792 KJA327789:KJA327792 KSW327789:KSW327792 LCS327789:LCS327792 LMO327789:LMO327792 LWK327789:LWK327792 MGG327789:MGG327792 MQC327789:MQC327792 MZY327789:MZY327792 NJU327789:NJU327792 NTQ327789:NTQ327792 ODM327789:ODM327792 ONI327789:ONI327792 OXE327789:OXE327792 PHA327789:PHA327792 PQW327789:PQW327792 QAS327789:QAS327792 QKO327789:QKO327792 QUK327789:QUK327792 REG327789:REG327792 ROC327789:ROC327792 RXY327789:RXY327792 SHU327789:SHU327792 SRQ327789:SRQ327792 TBM327789:TBM327792 TLI327789:TLI327792 TVE327789:TVE327792 UFA327789:UFA327792 UOW327789:UOW327792 UYS327789:UYS327792 VIO327789:VIO327792 VSK327789:VSK327792 WCG327789:WCG327792 WMC327789:WMC327792 WVY327789:WVY327792 Q393325:Q393328 JM393325:JM393328 TI393325:TI393328 ADE393325:ADE393328 ANA393325:ANA393328 AWW393325:AWW393328 BGS393325:BGS393328 BQO393325:BQO393328 CAK393325:CAK393328 CKG393325:CKG393328 CUC393325:CUC393328 DDY393325:DDY393328 DNU393325:DNU393328 DXQ393325:DXQ393328 EHM393325:EHM393328 ERI393325:ERI393328 FBE393325:FBE393328 FLA393325:FLA393328 FUW393325:FUW393328 GES393325:GES393328 GOO393325:GOO393328 GYK393325:GYK393328 HIG393325:HIG393328 HSC393325:HSC393328 IBY393325:IBY393328 ILU393325:ILU393328 IVQ393325:IVQ393328 JFM393325:JFM393328 JPI393325:JPI393328 JZE393325:JZE393328 KJA393325:KJA393328 KSW393325:KSW393328 LCS393325:LCS393328 LMO393325:LMO393328 LWK393325:LWK393328 MGG393325:MGG393328 MQC393325:MQC393328 MZY393325:MZY393328 NJU393325:NJU393328 NTQ393325:NTQ393328 ODM393325:ODM393328 ONI393325:ONI393328 OXE393325:OXE393328 PHA393325:PHA393328 PQW393325:PQW393328 QAS393325:QAS393328 QKO393325:QKO393328 QUK393325:QUK393328 REG393325:REG393328 ROC393325:ROC393328 RXY393325:RXY393328 SHU393325:SHU393328 SRQ393325:SRQ393328 TBM393325:TBM393328 TLI393325:TLI393328 TVE393325:TVE393328 UFA393325:UFA393328 UOW393325:UOW393328 UYS393325:UYS393328 VIO393325:VIO393328 VSK393325:VSK393328 WCG393325:WCG393328 WMC393325:WMC393328 WVY393325:WVY393328 Q458861:Q458864 JM458861:JM458864 TI458861:TI458864 ADE458861:ADE458864 ANA458861:ANA458864 AWW458861:AWW458864 BGS458861:BGS458864 BQO458861:BQO458864 CAK458861:CAK458864 CKG458861:CKG458864 CUC458861:CUC458864 DDY458861:DDY458864 DNU458861:DNU458864 DXQ458861:DXQ458864 EHM458861:EHM458864 ERI458861:ERI458864 FBE458861:FBE458864 FLA458861:FLA458864 FUW458861:FUW458864 GES458861:GES458864 GOO458861:GOO458864 GYK458861:GYK458864 HIG458861:HIG458864 HSC458861:HSC458864 IBY458861:IBY458864 ILU458861:ILU458864 IVQ458861:IVQ458864 JFM458861:JFM458864 JPI458861:JPI458864 JZE458861:JZE458864 KJA458861:KJA458864 KSW458861:KSW458864 LCS458861:LCS458864 LMO458861:LMO458864 LWK458861:LWK458864 MGG458861:MGG458864 MQC458861:MQC458864 MZY458861:MZY458864 NJU458861:NJU458864 NTQ458861:NTQ458864 ODM458861:ODM458864 ONI458861:ONI458864 OXE458861:OXE458864 PHA458861:PHA458864 PQW458861:PQW458864 QAS458861:QAS458864 QKO458861:QKO458864 QUK458861:QUK458864 REG458861:REG458864 ROC458861:ROC458864 RXY458861:RXY458864 SHU458861:SHU458864 SRQ458861:SRQ458864 TBM458861:TBM458864 TLI458861:TLI458864 TVE458861:TVE458864 UFA458861:UFA458864 UOW458861:UOW458864 UYS458861:UYS458864 VIO458861:VIO458864 VSK458861:VSK458864 WCG458861:WCG458864 WMC458861:WMC458864 WVY458861:WVY458864 Q524397:Q524400 JM524397:JM524400 TI524397:TI524400 ADE524397:ADE524400 ANA524397:ANA524400 AWW524397:AWW524400 BGS524397:BGS524400 BQO524397:BQO524400 CAK524397:CAK524400 CKG524397:CKG524400 CUC524397:CUC524400 DDY524397:DDY524400 DNU524397:DNU524400 DXQ524397:DXQ524400 EHM524397:EHM524400 ERI524397:ERI524400 FBE524397:FBE524400 FLA524397:FLA524400 FUW524397:FUW524400 GES524397:GES524400 GOO524397:GOO524400 GYK524397:GYK524400 HIG524397:HIG524400 HSC524397:HSC524400 IBY524397:IBY524400 ILU524397:ILU524400 IVQ524397:IVQ524400 JFM524397:JFM524400 JPI524397:JPI524400 JZE524397:JZE524400 KJA524397:KJA524400 KSW524397:KSW524400 LCS524397:LCS524400 LMO524397:LMO524400 LWK524397:LWK524400 MGG524397:MGG524400 MQC524397:MQC524400 MZY524397:MZY524400 NJU524397:NJU524400 NTQ524397:NTQ524400 ODM524397:ODM524400 ONI524397:ONI524400 OXE524397:OXE524400 PHA524397:PHA524400 PQW524397:PQW524400 QAS524397:QAS524400 QKO524397:QKO524400 QUK524397:QUK524400 REG524397:REG524400 ROC524397:ROC524400 RXY524397:RXY524400 SHU524397:SHU524400 SRQ524397:SRQ524400 TBM524397:TBM524400 TLI524397:TLI524400 TVE524397:TVE524400 UFA524397:UFA524400 UOW524397:UOW524400 UYS524397:UYS524400 VIO524397:VIO524400 VSK524397:VSK524400 WCG524397:WCG524400 WMC524397:WMC524400 WVY524397:WVY524400 Q589933:Q589936 JM589933:JM589936 TI589933:TI589936 ADE589933:ADE589936 ANA589933:ANA589936 AWW589933:AWW589936 BGS589933:BGS589936 BQO589933:BQO589936 CAK589933:CAK589936 CKG589933:CKG589936 CUC589933:CUC589936 DDY589933:DDY589936 DNU589933:DNU589936 DXQ589933:DXQ589936 EHM589933:EHM589936 ERI589933:ERI589936 FBE589933:FBE589936 FLA589933:FLA589936 FUW589933:FUW589936 GES589933:GES589936 GOO589933:GOO589936 GYK589933:GYK589936 HIG589933:HIG589936 HSC589933:HSC589936 IBY589933:IBY589936 ILU589933:ILU589936 IVQ589933:IVQ589936 JFM589933:JFM589936 JPI589933:JPI589936 JZE589933:JZE589936 KJA589933:KJA589936 KSW589933:KSW589936 LCS589933:LCS589936 LMO589933:LMO589936 LWK589933:LWK589936 MGG589933:MGG589936 MQC589933:MQC589936 MZY589933:MZY589936 NJU589933:NJU589936 NTQ589933:NTQ589936 ODM589933:ODM589936 ONI589933:ONI589936 OXE589933:OXE589936 PHA589933:PHA589936 PQW589933:PQW589936 QAS589933:QAS589936 QKO589933:QKO589936 QUK589933:QUK589936 REG589933:REG589936 ROC589933:ROC589936 RXY589933:RXY589936 SHU589933:SHU589936 SRQ589933:SRQ589936 TBM589933:TBM589936 TLI589933:TLI589936 TVE589933:TVE589936 UFA589933:UFA589936 UOW589933:UOW589936 UYS589933:UYS589936 VIO589933:VIO589936 VSK589933:VSK589936 WCG589933:WCG589936 WMC589933:WMC589936 WVY589933:WVY589936 Q655469:Q655472 JM655469:JM655472 TI655469:TI655472 ADE655469:ADE655472 ANA655469:ANA655472 AWW655469:AWW655472 BGS655469:BGS655472 BQO655469:BQO655472 CAK655469:CAK655472 CKG655469:CKG655472 CUC655469:CUC655472 DDY655469:DDY655472 DNU655469:DNU655472 DXQ655469:DXQ655472 EHM655469:EHM655472 ERI655469:ERI655472 FBE655469:FBE655472 FLA655469:FLA655472 FUW655469:FUW655472 GES655469:GES655472 GOO655469:GOO655472 GYK655469:GYK655472 HIG655469:HIG655472 HSC655469:HSC655472 IBY655469:IBY655472 ILU655469:ILU655472 IVQ655469:IVQ655472 JFM655469:JFM655472 JPI655469:JPI655472 JZE655469:JZE655472 KJA655469:KJA655472 KSW655469:KSW655472 LCS655469:LCS655472 LMO655469:LMO655472 LWK655469:LWK655472 MGG655469:MGG655472 MQC655469:MQC655472 MZY655469:MZY655472 NJU655469:NJU655472 NTQ655469:NTQ655472 ODM655469:ODM655472 ONI655469:ONI655472 OXE655469:OXE655472 PHA655469:PHA655472 PQW655469:PQW655472 QAS655469:QAS655472 QKO655469:QKO655472 QUK655469:QUK655472 REG655469:REG655472 ROC655469:ROC655472 RXY655469:RXY655472 SHU655469:SHU655472 SRQ655469:SRQ655472 TBM655469:TBM655472 TLI655469:TLI655472 TVE655469:TVE655472 UFA655469:UFA655472 UOW655469:UOW655472 UYS655469:UYS655472 VIO655469:VIO655472 VSK655469:VSK655472 WCG655469:WCG655472 WMC655469:WMC655472 WVY655469:WVY655472 Q721005:Q721008 JM721005:JM721008 TI721005:TI721008 ADE721005:ADE721008 ANA721005:ANA721008 AWW721005:AWW721008 BGS721005:BGS721008 BQO721005:BQO721008 CAK721005:CAK721008 CKG721005:CKG721008 CUC721005:CUC721008 DDY721005:DDY721008 DNU721005:DNU721008 DXQ721005:DXQ721008 EHM721005:EHM721008 ERI721005:ERI721008 FBE721005:FBE721008 FLA721005:FLA721008 FUW721005:FUW721008 GES721005:GES721008 GOO721005:GOO721008 GYK721005:GYK721008 HIG721005:HIG721008 HSC721005:HSC721008 IBY721005:IBY721008 ILU721005:ILU721008 IVQ721005:IVQ721008 JFM721005:JFM721008 JPI721005:JPI721008 JZE721005:JZE721008 KJA721005:KJA721008 KSW721005:KSW721008 LCS721005:LCS721008 LMO721005:LMO721008 LWK721005:LWK721008 MGG721005:MGG721008 MQC721005:MQC721008 MZY721005:MZY721008 NJU721005:NJU721008 NTQ721005:NTQ721008 ODM721005:ODM721008 ONI721005:ONI721008 OXE721005:OXE721008 PHA721005:PHA721008 PQW721005:PQW721008 QAS721005:QAS721008 QKO721005:QKO721008 QUK721005:QUK721008 REG721005:REG721008 ROC721005:ROC721008 RXY721005:RXY721008 SHU721005:SHU721008 SRQ721005:SRQ721008 TBM721005:TBM721008 TLI721005:TLI721008 TVE721005:TVE721008 UFA721005:UFA721008 UOW721005:UOW721008 UYS721005:UYS721008 VIO721005:VIO721008 VSK721005:VSK721008 WCG721005:WCG721008 WMC721005:WMC721008 WVY721005:WVY721008 Q786541:Q786544 JM786541:JM786544 TI786541:TI786544 ADE786541:ADE786544 ANA786541:ANA786544 AWW786541:AWW786544 BGS786541:BGS786544 BQO786541:BQO786544 CAK786541:CAK786544 CKG786541:CKG786544 CUC786541:CUC786544 DDY786541:DDY786544 DNU786541:DNU786544 DXQ786541:DXQ786544 EHM786541:EHM786544 ERI786541:ERI786544 FBE786541:FBE786544 FLA786541:FLA786544 FUW786541:FUW786544 GES786541:GES786544 GOO786541:GOO786544 GYK786541:GYK786544 HIG786541:HIG786544 HSC786541:HSC786544 IBY786541:IBY786544 ILU786541:ILU786544 IVQ786541:IVQ786544 JFM786541:JFM786544 JPI786541:JPI786544 JZE786541:JZE786544 KJA786541:KJA786544 KSW786541:KSW786544 LCS786541:LCS786544 LMO786541:LMO786544 LWK786541:LWK786544 MGG786541:MGG786544 MQC786541:MQC786544 MZY786541:MZY786544 NJU786541:NJU786544 NTQ786541:NTQ786544 ODM786541:ODM786544 ONI786541:ONI786544 OXE786541:OXE786544 PHA786541:PHA786544 PQW786541:PQW786544 QAS786541:QAS786544 QKO786541:QKO786544 QUK786541:QUK786544 REG786541:REG786544 ROC786541:ROC786544 RXY786541:RXY786544 SHU786541:SHU786544 SRQ786541:SRQ786544 TBM786541:TBM786544 TLI786541:TLI786544 TVE786541:TVE786544 UFA786541:UFA786544 UOW786541:UOW786544 UYS786541:UYS786544 VIO786541:VIO786544 VSK786541:VSK786544 WCG786541:WCG786544 WMC786541:WMC786544 WVY786541:WVY786544 Q852077:Q852080 JM852077:JM852080 TI852077:TI852080 ADE852077:ADE852080 ANA852077:ANA852080 AWW852077:AWW852080 BGS852077:BGS852080 BQO852077:BQO852080 CAK852077:CAK852080 CKG852077:CKG852080 CUC852077:CUC852080 DDY852077:DDY852080 DNU852077:DNU852080 DXQ852077:DXQ852080 EHM852077:EHM852080 ERI852077:ERI852080 FBE852077:FBE852080 FLA852077:FLA852080 FUW852077:FUW852080 GES852077:GES852080 GOO852077:GOO852080 GYK852077:GYK852080 HIG852077:HIG852080 HSC852077:HSC852080 IBY852077:IBY852080 ILU852077:ILU852080 IVQ852077:IVQ852080 JFM852077:JFM852080 JPI852077:JPI852080 JZE852077:JZE852080 KJA852077:KJA852080 KSW852077:KSW852080 LCS852077:LCS852080 LMO852077:LMO852080 LWK852077:LWK852080 MGG852077:MGG852080 MQC852077:MQC852080 MZY852077:MZY852080 NJU852077:NJU852080 NTQ852077:NTQ852080 ODM852077:ODM852080 ONI852077:ONI852080 OXE852077:OXE852080 PHA852077:PHA852080 PQW852077:PQW852080 QAS852077:QAS852080 QKO852077:QKO852080 QUK852077:QUK852080 REG852077:REG852080 ROC852077:ROC852080 RXY852077:RXY852080 SHU852077:SHU852080 SRQ852077:SRQ852080 TBM852077:TBM852080 TLI852077:TLI852080 TVE852077:TVE852080 UFA852077:UFA852080 UOW852077:UOW852080 UYS852077:UYS852080 VIO852077:VIO852080 VSK852077:VSK852080 WCG852077:WCG852080 WMC852077:WMC852080 WVY852077:WVY852080 Q917613:Q917616 JM917613:JM917616 TI917613:TI917616 ADE917613:ADE917616 ANA917613:ANA917616 AWW917613:AWW917616 BGS917613:BGS917616 BQO917613:BQO917616 CAK917613:CAK917616 CKG917613:CKG917616 CUC917613:CUC917616 DDY917613:DDY917616 DNU917613:DNU917616 DXQ917613:DXQ917616 EHM917613:EHM917616 ERI917613:ERI917616 FBE917613:FBE917616 FLA917613:FLA917616 FUW917613:FUW917616 GES917613:GES917616 GOO917613:GOO917616 GYK917613:GYK917616 HIG917613:HIG917616 HSC917613:HSC917616 IBY917613:IBY917616 ILU917613:ILU917616 IVQ917613:IVQ917616 JFM917613:JFM917616 JPI917613:JPI917616 JZE917613:JZE917616 KJA917613:KJA917616 KSW917613:KSW917616 LCS917613:LCS917616 LMO917613:LMO917616 LWK917613:LWK917616 MGG917613:MGG917616 MQC917613:MQC917616 MZY917613:MZY917616 NJU917613:NJU917616 NTQ917613:NTQ917616 ODM917613:ODM917616 ONI917613:ONI917616 OXE917613:OXE917616 PHA917613:PHA917616 PQW917613:PQW917616 QAS917613:QAS917616 QKO917613:QKO917616 QUK917613:QUK917616 REG917613:REG917616 ROC917613:ROC917616 RXY917613:RXY917616 SHU917613:SHU917616 SRQ917613:SRQ917616 TBM917613:TBM917616 TLI917613:TLI917616 TVE917613:TVE917616 UFA917613:UFA917616 UOW917613:UOW917616 UYS917613:UYS917616 VIO917613:VIO917616 VSK917613:VSK917616 WCG917613:WCG917616 WMC917613:WMC917616 WVY917613:WVY917616 Q983149:Q983152 JM983149:JM983152 TI983149:TI983152 ADE983149:ADE983152 ANA983149:ANA983152 AWW983149:AWW983152 BGS983149:BGS983152 BQO983149:BQO983152 CAK983149:CAK983152 CKG983149:CKG983152 CUC983149:CUC983152 DDY983149:DDY983152 DNU983149:DNU983152 DXQ983149:DXQ983152 EHM983149:EHM983152 ERI983149:ERI983152 FBE983149:FBE983152 FLA983149:FLA983152 FUW983149:FUW983152 GES983149:GES983152 GOO983149:GOO983152 GYK983149:GYK983152 HIG983149:HIG983152 HSC983149:HSC983152 IBY983149:IBY983152 ILU983149:ILU983152 IVQ983149:IVQ983152 JFM983149:JFM983152 JPI983149:JPI983152 JZE983149:JZE983152 KJA983149:KJA983152 KSW983149:KSW983152 LCS983149:LCS983152 LMO983149:LMO983152 LWK983149:LWK983152 MGG983149:MGG983152 MQC983149:MQC983152 MZY983149:MZY983152 NJU983149:NJU983152 NTQ983149:NTQ983152 ODM983149:ODM983152 ONI983149:ONI983152 OXE983149:OXE983152 PHA983149:PHA983152 PQW983149:PQW983152 QAS983149:QAS983152 QKO983149:QKO983152 QUK983149:QUK983152 REG983149:REG983152 ROC983149:ROC983152 RXY983149:RXY983152 SHU983149:SHU983152 SRQ983149:SRQ983152 TBM983149:TBM983152 TLI983149:TLI983152 TVE983149:TVE983152 UFA983149:UFA983152 UOW983149:UOW983152 UYS983149:UYS983152 VIO983149:VIO983152 VSK983149:VSK983152 WCG983149:WCG983152 WMC983149:WMC983152 WVY983149:WVY983152 H39:H41 JD39:JD41 SZ39:SZ41 ACV39:ACV41 AMR39:AMR41 AWN39:AWN41 BGJ39:BGJ41 BQF39:BQF41 CAB39:CAB41 CJX39:CJX41 CTT39:CTT41 DDP39:DDP41 DNL39:DNL41 DXH39:DXH41 EHD39:EHD41 EQZ39:EQZ41 FAV39:FAV41 FKR39:FKR41 FUN39:FUN41 GEJ39:GEJ41 GOF39:GOF41 GYB39:GYB41 HHX39:HHX41 HRT39:HRT41 IBP39:IBP41 ILL39:ILL41 IVH39:IVH41 JFD39:JFD41 JOZ39:JOZ41 JYV39:JYV41 KIR39:KIR41 KSN39:KSN41 LCJ39:LCJ41 LMF39:LMF41 LWB39:LWB41 MFX39:MFX41 MPT39:MPT41 MZP39:MZP41 NJL39:NJL41 NTH39:NTH41 ODD39:ODD41 OMZ39:OMZ41 OWV39:OWV41 PGR39:PGR41 PQN39:PQN41 QAJ39:QAJ41 QKF39:QKF41 QUB39:QUB41 RDX39:RDX41 RNT39:RNT41 RXP39:RXP41 SHL39:SHL41 SRH39:SRH41 TBD39:TBD41 TKZ39:TKZ41 TUV39:TUV41 UER39:UER41 UON39:UON41 UYJ39:UYJ41 VIF39:VIF41 VSB39:VSB41 WBX39:WBX41 WLT39:WLT41 WVP39:WVP41 H65575:H65577 JD65575:JD65577 SZ65575:SZ65577 ACV65575:ACV65577 AMR65575:AMR65577 AWN65575:AWN65577 BGJ65575:BGJ65577 BQF65575:BQF65577 CAB65575:CAB65577 CJX65575:CJX65577 CTT65575:CTT65577 DDP65575:DDP65577 DNL65575:DNL65577 DXH65575:DXH65577 EHD65575:EHD65577 EQZ65575:EQZ65577 FAV65575:FAV65577 FKR65575:FKR65577 FUN65575:FUN65577 GEJ65575:GEJ65577 GOF65575:GOF65577 GYB65575:GYB65577 HHX65575:HHX65577 HRT65575:HRT65577 IBP65575:IBP65577 ILL65575:ILL65577 IVH65575:IVH65577 JFD65575:JFD65577 JOZ65575:JOZ65577 JYV65575:JYV65577 KIR65575:KIR65577 KSN65575:KSN65577 LCJ65575:LCJ65577 LMF65575:LMF65577 LWB65575:LWB65577 MFX65575:MFX65577 MPT65575:MPT65577 MZP65575:MZP65577 NJL65575:NJL65577 NTH65575:NTH65577 ODD65575:ODD65577 OMZ65575:OMZ65577 OWV65575:OWV65577 PGR65575:PGR65577 PQN65575:PQN65577 QAJ65575:QAJ65577 QKF65575:QKF65577 QUB65575:QUB65577 RDX65575:RDX65577 RNT65575:RNT65577 RXP65575:RXP65577 SHL65575:SHL65577 SRH65575:SRH65577 TBD65575:TBD65577 TKZ65575:TKZ65577 TUV65575:TUV65577 UER65575:UER65577 UON65575:UON65577 UYJ65575:UYJ65577 VIF65575:VIF65577 VSB65575:VSB65577 WBX65575:WBX65577 WLT65575:WLT65577 WVP65575:WVP65577 H131111:H131113 JD131111:JD131113 SZ131111:SZ131113 ACV131111:ACV131113 AMR131111:AMR131113 AWN131111:AWN131113 BGJ131111:BGJ131113 BQF131111:BQF131113 CAB131111:CAB131113 CJX131111:CJX131113 CTT131111:CTT131113 DDP131111:DDP131113 DNL131111:DNL131113 DXH131111:DXH131113 EHD131111:EHD131113 EQZ131111:EQZ131113 FAV131111:FAV131113 FKR131111:FKR131113 FUN131111:FUN131113 GEJ131111:GEJ131113 GOF131111:GOF131113 GYB131111:GYB131113 HHX131111:HHX131113 HRT131111:HRT131113 IBP131111:IBP131113 ILL131111:ILL131113 IVH131111:IVH131113 JFD131111:JFD131113 JOZ131111:JOZ131113 JYV131111:JYV131113 KIR131111:KIR131113 KSN131111:KSN131113 LCJ131111:LCJ131113 LMF131111:LMF131113 LWB131111:LWB131113 MFX131111:MFX131113 MPT131111:MPT131113 MZP131111:MZP131113 NJL131111:NJL131113 NTH131111:NTH131113 ODD131111:ODD131113 OMZ131111:OMZ131113 OWV131111:OWV131113 PGR131111:PGR131113 PQN131111:PQN131113 QAJ131111:QAJ131113 QKF131111:QKF131113 QUB131111:QUB131113 RDX131111:RDX131113 RNT131111:RNT131113 RXP131111:RXP131113 SHL131111:SHL131113 SRH131111:SRH131113 TBD131111:TBD131113 TKZ131111:TKZ131113 TUV131111:TUV131113 UER131111:UER131113 UON131111:UON131113 UYJ131111:UYJ131113 VIF131111:VIF131113 VSB131111:VSB131113 WBX131111:WBX131113 WLT131111:WLT131113 WVP131111:WVP131113 H196647:H196649 JD196647:JD196649 SZ196647:SZ196649 ACV196647:ACV196649 AMR196647:AMR196649 AWN196647:AWN196649 BGJ196647:BGJ196649 BQF196647:BQF196649 CAB196647:CAB196649 CJX196647:CJX196649 CTT196647:CTT196649 DDP196647:DDP196649 DNL196647:DNL196649 DXH196647:DXH196649 EHD196647:EHD196649 EQZ196647:EQZ196649 FAV196647:FAV196649 FKR196647:FKR196649 FUN196647:FUN196649 GEJ196647:GEJ196649 GOF196647:GOF196649 GYB196647:GYB196649 HHX196647:HHX196649 HRT196647:HRT196649 IBP196647:IBP196649 ILL196647:ILL196649 IVH196647:IVH196649 JFD196647:JFD196649 JOZ196647:JOZ196649 JYV196647:JYV196649 KIR196647:KIR196649 KSN196647:KSN196649 LCJ196647:LCJ196649 LMF196647:LMF196649 LWB196647:LWB196649 MFX196647:MFX196649 MPT196647:MPT196649 MZP196647:MZP196649 NJL196647:NJL196649 NTH196647:NTH196649 ODD196647:ODD196649 OMZ196647:OMZ196649 OWV196647:OWV196649 PGR196647:PGR196649 PQN196647:PQN196649 QAJ196647:QAJ196649 QKF196647:QKF196649 QUB196647:QUB196649 RDX196647:RDX196649 RNT196647:RNT196649 RXP196647:RXP196649 SHL196647:SHL196649 SRH196647:SRH196649 TBD196647:TBD196649 TKZ196647:TKZ196649 TUV196647:TUV196649 UER196647:UER196649 UON196647:UON196649 UYJ196647:UYJ196649 VIF196647:VIF196649 VSB196647:VSB196649 WBX196647:WBX196649 WLT196647:WLT196649 WVP196647:WVP196649 H262183:H262185 JD262183:JD262185 SZ262183:SZ262185 ACV262183:ACV262185 AMR262183:AMR262185 AWN262183:AWN262185 BGJ262183:BGJ262185 BQF262183:BQF262185 CAB262183:CAB262185 CJX262183:CJX262185 CTT262183:CTT262185 DDP262183:DDP262185 DNL262183:DNL262185 DXH262183:DXH262185 EHD262183:EHD262185 EQZ262183:EQZ262185 FAV262183:FAV262185 FKR262183:FKR262185 FUN262183:FUN262185 GEJ262183:GEJ262185 GOF262183:GOF262185 GYB262183:GYB262185 HHX262183:HHX262185 HRT262183:HRT262185 IBP262183:IBP262185 ILL262183:ILL262185 IVH262183:IVH262185 JFD262183:JFD262185 JOZ262183:JOZ262185 JYV262183:JYV262185 KIR262183:KIR262185 KSN262183:KSN262185 LCJ262183:LCJ262185 LMF262183:LMF262185 LWB262183:LWB262185 MFX262183:MFX262185 MPT262183:MPT262185 MZP262183:MZP262185 NJL262183:NJL262185 NTH262183:NTH262185 ODD262183:ODD262185 OMZ262183:OMZ262185 OWV262183:OWV262185 PGR262183:PGR262185 PQN262183:PQN262185 QAJ262183:QAJ262185 QKF262183:QKF262185 QUB262183:QUB262185 RDX262183:RDX262185 RNT262183:RNT262185 RXP262183:RXP262185 SHL262183:SHL262185 SRH262183:SRH262185 TBD262183:TBD262185 TKZ262183:TKZ262185 TUV262183:TUV262185 UER262183:UER262185 UON262183:UON262185 UYJ262183:UYJ262185 VIF262183:VIF262185 VSB262183:VSB262185 WBX262183:WBX262185 WLT262183:WLT262185 WVP262183:WVP262185 H327719:H327721 JD327719:JD327721 SZ327719:SZ327721 ACV327719:ACV327721 AMR327719:AMR327721 AWN327719:AWN327721 BGJ327719:BGJ327721 BQF327719:BQF327721 CAB327719:CAB327721 CJX327719:CJX327721 CTT327719:CTT327721 DDP327719:DDP327721 DNL327719:DNL327721 DXH327719:DXH327721 EHD327719:EHD327721 EQZ327719:EQZ327721 FAV327719:FAV327721 FKR327719:FKR327721 FUN327719:FUN327721 GEJ327719:GEJ327721 GOF327719:GOF327721 GYB327719:GYB327721 HHX327719:HHX327721 HRT327719:HRT327721 IBP327719:IBP327721 ILL327719:ILL327721 IVH327719:IVH327721 JFD327719:JFD327721 JOZ327719:JOZ327721 JYV327719:JYV327721 KIR327719:KIR327721 KSN327719:KSN327721 LCJ327719:LCJ327721 LMF327719:LMF327721 LWB327719:LWB327721 MFX327719:MFX327721 MPT327719:MPT327721 MZP327719:MZP327721 NJL327719:NJL327721 NTH327719:NTH327721 ODD327719:ODD327721 OMZ327719:OMZ327721 OWV327719:OWV327721 PGR327719:PGR327721 PQN327719:PQN327721 QAJ327719:QAJ327721 QKF327719:QKF327721 QUB327719:QUB327721 RDX327719:RDX327721 RNT327719:RNT327721 RXP327719:RXP327721 SHL327719:SHL327721 SRH327719:SRH327721 TBD327719:TBD327721 TKZ327719:TKZ327721 TUV327719:TUV327721 UER327719:UER327721 UON327719:UON327721 UYJ327719:UYJ327721 VIF327719:VIF327721 VSB327719:VSB327721 WBX327719:WBX327721 WLT327719:WLT327721 WVP327719:WVP327721 H393255:H393257 JD393255:JD393257 SZ393255:SZ393257 ACV393255:ACV393257 AMR393255:AMR393257 AWN393255:AWN393257 BGJ393255:BGJ393257 BQF393255:BQF393257 CAB393255:CAB393257 CJX393255:CJX393257 CTT393255:CTT393257 DDP393255:DDP393257 DNL393255:DNL393257 DXH393255:DXH393257 EHD393255:EHD393257 EQZ393255:EQZ393257 FAV393255:FAV393257 FKR393255:FKR393257 FUN393255:FUN393257 GEJ393255:GEJ393257 GOF393255:GOF393257 GYB393255:GYB393257 HHX393255:HHX393257 HRT393255:HRT393257 IBP393255:IBP393257 ILL393255:ILL393257 IVH393255:IVH393257 JFD393255:JFD393257 JOZ393255:JOZ393257 JYV393255:JYV393257 KIR393255:KIR393257 KSN393255:KSN393257 LCJ393255:LCJ393257 LMF393255:LMF393257 LWB393255:LWB393257 MFX393255:MFX393257 MPT393255:MPT393257 MZP393255:MZP393257 NJL393255:NJL393257 NTH393255:NTH393257 ODD393255:ODD393257 OMZ393255:OMZ393257 OWV393255:OWV393257 PGR393255:PGR393257 PQN393255:PQN393257 QAJ393255:QAJ393257 QKF393255:QKF393257 QUB393255:QUB393257 RDX393255:RDX393257 RNT393255:RNT393257 RXP393255:RXP393257 SHL393255:SHL393257 SRH393255:SRH393257 TBD393255:TBD393257 TKZ393255:TKZ393257 TUV393255:TUV393257 UER393255:UER393257 UON393255:UON393257 UYJ393255:UYJ393257 VIF393255:VIF393257 VSB393255:VSB393257 WBX393255:WBX393257 WLT393255:WLT393257 WVP393255:WVP393257 H458791:H458793 JD458791:JD458793 SZ458791:SZ458793 ACV458791:ACV458793 AMR458791:AMR458793 AWN458791:AWN458793 BGJ458791:BGJ458793 BQF458791:BQF458793 CAB458791:CAB458793 CJX458791:CJX458793 CTT458791:CTT458793 DDP458791:DDP458793 DNL458791:DNL458793 DXH458791:DXH458793 EHD458791:EHD458793 EQZ458791:EQZ458793 FAV458791:FAV458793 FKR458791:FKR458793 FUN458791:FUN458793 GEJ458791:GEJ458793 GOF458791:GOF458793 GYB458791:GYB458793 HHX458791:HHX458793 HRT458791:HRT458793 IBP458791:IBP458793 ILL458791:ILL458793 IVH458791:IVH458793 JFD458791:JFD458793 JOZ458791:JOZ458793 JYV458791:JYV458793 KIR458791:KIR458793 KSN458791:KSN458793 LCJ458791:LCJ458793 LMF458791:LMF458793 LWB458791:LWB458793 MFX458791:MFX458793 MPT458791:MPT458793 MZP458791:MZP458793 NJL458791:NJL458793 NTH458791:NTH458793 ODD458791:ODD458793 OMZ458791:OMZ458793 OWV458791:OWV458793 PGR458791:PGR458793 PQN458791:PQN458793 QAJ458791:QAJ458793 QKF458791:QKF458793 QUB458791:QUB458793 RDX458791:RDX458793 RNT458791:RNT458793 RXP458791:RXP458793 SHL458791:SHL458793 SRH458791:SRH458793 TBD458791:TBD458793 TKZ458791:TKZ458793 TUV458791:TUV458793 UER458791:UER458793 UON458791:UON458793 UYJ458791:UYJ458793 VIF458791:VIF458793 VSB458791:VSB458793 WBX458791:WBX458793 WLT458791:WLT458793 WVP458791:WVP458793 H524327:H524329 JD524327:JD524329 SZ524327:SZ524329 ACV524327:ACV524329 AMR524327:AMR524329 AWN524327:AWN524329 BGJ524327:BGJ524329 BQF524327:BQF524329 CAB524327:CAB524329 CJX524327:CJX524329 CTT524327:CTT524329 DDP524327:DDP524329 DNL524327:DNL524329 DXH524327:DXH524329 EHD524327:EHD524329 EQZ524327:EQZ524329 FAV524327:FAV524329 FKR524327:FKR524329 FUN524327:FUN524329 GEJ524327:GEJ524329 GOF524327:GOF524329 GYB524327:GYB524329 HHX524327:HHX524329 HRT524327:HRT524329 IBP524327:IBP524329 ILL524327:ILL524329 IVH524327:IVH524329 JFD524327:JFD524329 JOZ524327:JOZ524329 JYV524327:JYV524329 KIR524327:KIR524329 KSN524327:KSN524329 LCJ524327:LCJ524329 LMF524327:LMF524329 LWB524327:LWB524329 MFX524327:MFX524329 MPT524327:MPT524329 MZP524327:MZP524329 NJL524327:NJL524329 NTH524327:NTH524329 ODD524327:ODD524329 OMZ524327:OMZ524329 OWV524327:OWV524329 PGR524327:PGR524329 PQN524327:PQN524329 QAJ524327:QAJ524329 QKF524327:QKF524329 QUB524327:QUB524329 RDX524327:RDX524329 RNT524327:RNT524329 RXP524327:RXP524329 SHL524327:SHL524329 SRH524327:SRH524329 TBD524327:TBD524329 TKZ524327:TKZ524329 TUV524327:TUV524329 UER524327:UER524329 UON524327:UON524329 UYJ524327:UYJ524329 VIF524327:VIF524329 VSB524327:VSB524329 WBX524327:WBX524329 WLT524327:WLT524329 WVP524327:WVP524329 H589863:H589865 JD589863:JD589865 SZ589863:SZ589865 ACV589863:ACV589865 AMR589863:AMR589865 AWN589863:AWN589865 BGJ589863:BGJ589865 BQF589863:BQF589865 CAB589863:CAB589865 CJX589863:CJX589865 CTT589863:CTT589865 DDP589863:DDP589865 DNL589863:DNL589865 DXH589863:DXH589865 EHD589863:EHD589865 EQZ589863:EQZ589865 FAV589863:FAV589865 FKR589863:FKR589865 FUN589863:FUN589865 GEJ589863:GEJ589865 GOF589863:GOF589865 GYB589863:GYB589865 HHX589863:HHX589865 HRT589863:HRT589865 IBP589863:IBP589865 ILL589863:ILL589865 IVH589863:IVH589865 JFD589863:JFD589865 JOZ589863:JOZ589865 JYV589863:JYV589865 KIR589863:KIR589865 KSN589863:KSN589865 LCJ589863:LCJ589865 LMF589863:LMF589865 LWB589863:LWB589865 MFX589863:MFX589865 MPT589863:MPT589865 MZP589863:MZP589865 NJL589863:NJL589865 NTH589863:NTH589865 ODD589863:ODD589865 OMZ589863:OMZ589865 OWV589863:OWV589865 PGR589863:PGR589865 PQN589863:PQN589865 QAJ589863:QAJ589865 QKF589863:QKF589865 QUB589863:QUB589865 RDX589863:RDX589865 RNT589863:RNT589865 RXP589863:RXP589865 SHL589863:SHL589865 SRH589863:SRH589865 TBD589863:TBD589865 TKZ589863:TKZ589865 TUV589863:TUV589865 UER589863:UER589865 UON589863:UON589865 UYJ589863:UYJ589865 VIF589863:VIF589865 VSB589863:VSB589865 WBX589863:WBX589865 WLT589863:WLT589865 WVP589863:WVP589865 H655399:H655401 JD655399:JD655401 SZ655399:SZ655401 ACV655399:ACV655401 AMR655399:AMR655401 AWN655399:AWN655401 BGJ655399:BGJ655401 BQF655399:BQF655401 CAB655399:CAB655401 CJX655399:CJX655401 CTT655399:CTT655401 DDP655399:DDP655401 DNL655399:DNL655401 DXH655399:DXH655401 EHD655399:EHD655401 EQZ655399:EQZ655401 FAV655399:FAV655401 FKR655399:FKR655401 FUN655399:FUN655401 GEJ655399:GEJ655401 GOF655399:GOF655401 GYB655399:GYB655401 HHX655399:HHX655401 HRT655399:HRT655401 IBP655399:IBP655401 ILL655399:ILL655401 IVH655399:IVH655401 JFD655399:JFD655401 JOZ655399:JOZ655401 JYV655399:JYV655401 KIR655399:KIR655401 KSN655399:KSN655401 LCJ655399:LCJ655401 LMF655399:LMF655401 LWB655399:LWB655401 MFX655399:MFX655401 MPT655399:MPT655401 MZP655399:MZP655401 NJL655399:NJL655401 NTH655399:NTH655401 ODD655399:ODD655401 OMZ655399:OMZ655401 OWV655399:OWV655401 PGR655399:PGR655401 PQN655399:PQN655401 QAJ655399:QAJ655401 QKF655399:QKF655401 QUB655399:QUB655401 RDX655399:RDX655401 RNT655399:RNT655401 RXP655399:RXP655401 SHL655399:SHL655401 SRH655399:SRH655401 TBD655399:TBD655401 TKZ655399:TKZ655401 TUV655399:TUV655401 UER655399:UER655401 UON655399:UON655401 UYJ655399:UYJ655401 VIF655399:VIF655401 VSB655399:VSB655401 WBX655399:WBX655401 WLT655399:WLT655401 WVP655399:WVP655401 H720935:H720937 JD720935:JD720937 SZ720935:SZ720937 ACV720935:ACV720937 AMR720935:AMR720937 AWN720935:AWN720937 BGJ720935:BGJ720937 BQF720935:BQF720937 CAB720935:CAB720937 CJX720935:CJX720937 CTT720935:CTT720937 DDP720935:DDP720937 DNL720935:DNL720937 DXH720935:DXH720937 EHD720935:EHD720937 EQZ720935:EQZ720937 FAV720935:FAV720937 FKR720935:FKR720937 FUN720935:FUN720937 GEJ720935:GEJ720937 GOF720935:GOF720937 GYB720935:GYB720937 HHX720935:HHX720937 HRT720935:HRT720937 IBP720935:IBP720937 ILL720935:ILL720937 IVH720935:IVH720937 JFD720935:JFD720937 JOZ720935:JOZ720937 JYV720935:JYV720937 KIR720935:KIR720937 KSN720935:KSN720937 LCJ720935:LCJ720937 LMF720935:LMF720937 LWB720935:LWB720937 MFX720935:MFX720937 MPT720935:MPT720937 MZP720935:MZP720937 NJL720935:NJL720937 NTH720935:NTH720937 ODD720935:ODD720937 OMZ720935:OMZ720937 OWV720935:OWV720937 PGR720935:PGR720937 PQN720935:PQN720937 QAJ720935:QAJ720937 QKF720935:QKF720937 QUB720935:QUB720937 RDX720935:RDX720937 RNT720935:RNT720937 RXP720935:RXP720937 SHL720935:SHL720937 SRH720935:SRH720937 TBD720935:TBD720937 TKZ720935:TKZ720937 TUV720935:TUV720937 UER720935:UER720937 UON720935:UON720937 UYJ720935:UYJ720937 VIF720935:VIF720937 VSB720935:VSB720937 WBX720935:WBX720937 WLT720935:WLT720937 WVP720935:WVP720937 H786471:H786473 JD786471:JD786473 SZ786471:SZ786473 ACV786471:ACV786473 AMR786471:AMR786473 AWN786471:AWN786473 BGJ786471:BGJ786473 BQF786471:BQF786473 CAB786471:CAB786473 CJX786471:CJX786473 CTT786471:CTT786473 DDP786471:DDP786473 DNL786471:DNL786473 DXH786471:DXH786473 EHD786471:EHD786473 EQZ786471:EQZ786473 FAV786471:FAV786473 FKR786471:FKR786473 FUN786471:FUN786473 GEJ786471:GEJ786473 GOF786471:GOF786473 GYB786471:GYB786473 HHX786471:HHX786473 HRT786471:HRT786473 IBP786471:IBP786473 ILL786471:ILL786473 IVH786471:IVH786473 JFD786471:JFD786473 JOZ786471:JOZ786473 JYV786471:JYV786473 KIR786471:KIR786473 KSN786471:KSN786473 LCJ786471:LCJ786473 LMF786471:LMF786473 LWB786471:LWB786473 MFX786471:MFX786473 MPT786471:MPT786473 MZP786471:MZP786473 NJL786471:NJL786473 NTH786471:NTH786473 ODD786471:ODD786473 OMZ786471:OMZ786473 OWV786471:OWV786473 PGR786471:PGR786473 PQN786471:PQN786473 QAJ786471:QAJ786473 QKF786471:QKF786473 QUB786471:QUB786473 RDX786471:RDX786473 RNT786471:RNT786473 RXP786471:RXP786473 SHL786471:SHL786473 SRH786471:SRH786473 TBD786471:TBD786473 TKZ786471:TKZ786473 TUV786471:TUV786473 UER786471:UER786473 UON786471:UON786473 UYJ786471:UYJ786473 VIF786471:VIF786473 VSB786471:VSB786473 WBX786471:WBX786473 WLT786471:WLT786473 WVP786471:WVP786473 H852007:H852009 JD852007:JD852009 SZ852007:SZ852009 ACV852007:ACV852009 AMR852007:AMR852009 AWN852007:AWN852009 BGJ852007:BGJ852009 BQF852007:BQF852009 CAB852007:CAB852009 CJX852007:CJX852009 CTT852007:CTT852009 DDP852007:DDP852009 DNL852007:DNL852009 DXH852007:DXH852009 EHD852007:EHD852009 EQZ852007:EQZ852009 FAV852007:FAV852009 FKR852007:FKR852009 FUN852007:FUN852009 GEJ852007:GEJ852009 GOF852007:GOF852009 GYB852007:GYB852009 HHX852007:HHX852009 HRT852007:HRT852009 IBP852007:IBP852009 ILL852007:ILL852009 IVH852007:IVH852009 JFD852007:JFD852009 JOZ852007:JOZ852009 JYV852007:JYV852009 KIR852007:KIR852009 KSN852007:KSN852009 LCJ852007:LCJ852009 LMF852007:LMF852009 LWB852007:LWB852009 MFX852007:MFX852009 MPT852007:MPT852009 MZP852007:MZP852009 NJL852007:NJL852009 NTH852007:NTH852009 ODD852007:ODD852009 OMZ852007:OMZ852009 OWV852007:OWV852009 PGR852007:PGR852009 PQN852007:PQN852009 QAJ852007:QAJ852009 QKF852007:QKF852009 QUB852007:QUB852009 RDX852007:RDX852009 RNT852007:RNT852009 RXP852007:RXP852009 SHL852007:SHL852009 SRH852007:SRH852009 TBD852007:TBD852009 TKZ852007:TKZ852009 TUV852007:TUV852009 UER852007:UER852009 UON852007:UON852009 UYJ852007:UYJ852009 VIF852007:VIF852009 VSB852007:VSB852009 WBX852007:WBX852009 WLT852007:WLT852009 WVP852007:WVP852009 H917543:H917545 JD917543:JD917545 SZ917543:SZ917545 ACV917543:ACV917545 AMR917543:AMR917545 AWN917543:AWN917545 BGJ917543:BGJ917545 BQF917543:BQF917545 CAB917543:CAB917545 CJX917543:CJX917545 CTT917543:CTT917545 DDP917543:DDP917545 DNL917543:DNL917545 DXH917543:DXH917545 EHD917543:EHD917545 EQZ917543:EQZ917545 FAV917543:FAV917545 FKR917543:FKR917545 FUN917543:FUN917545 GEJ917543:GEJ917545 GOF917543:GOF917545 GYB917543:GYB917545 HHX917543:HHX917545 HRT917543:HRT917545 IBP917543:IBP917545 ILL917543:ILL917545 IVH917543:IVH917545 JFD917543:JFD917545 JOZ917543:JOZ917545 JYV917543:JYV917545 KIR917543:KIR917545 KSN917543:KSN917545 LCJ917543:LCJ917545 LMF917543:LMF917545 LWB917543:LWB917545 MFX917543:MFX917545 MPT917543:MPT917545 MZP917543:MZP917545 NJL917543:NJL917545 NTH917543:NTH917545 ODD917543:ODD917545 OMZ917543:OMZ917545 OWV917543:OWV917545 PGR917543:PGR917545 PQN917543:PQN917545 QAJ917543:QAJ917545 QKF917543:QKF917545 QUB917543:QUB917545 RDX917543:RDX917545 RNT917543:RNT917545 RXP917543:RXP917545 SHL917543:SHL917545 SRH917543:SRH917545 TBD917543:TBD917545 TKZ917543:TKZ917545 TUV917543:TUV917545 UER917543:UER917545 UON917543:UON917545 UYJ917543:UYJ917545 VIF917543:VIF917545 VSB917543:VSB917545 WBX917543:WBX917545 WLT917543:WLT917545 WVP917543:WVP917545 H983079:H983081 JD983079:JD983081 SZ983079:SZ983081 ACV983079:ACV983081 AMR983079:AMR983081 AWN983079:AWN983081 BGJ983079:BGJ983081 BQF983079:BQF983081 CAB983079:CAB983081 CJX983079:CJX983081 CTT983079:CTT983081 DDP983079:DDP983081 DNL983079:DNL983081 DXH983079:DXH983081 EHD983079:EHD983081 EQZ983079:EQZ983081 FAV983079:FAV983081 FKR983079:FKR983081 FUN983079:FUN983081 GEJ983079:GEJ983081 GOF983079:GOF983081 GYB983079:GYB983081 HHX983079:HHX983081 HRT983079:HRT983081 IBP983079:IBP983081 ILL983079:ILL983081 IVH983079:IVH983081 JFD983079:JFD983081 JOZ983079:JOZ983081 JYV983079:JYV983081 KIR983079:KIR983081 KSN983079:KSN983081 LCJ983079:LCJ983081 LMF983079:LMF983081 LWB983079:LWB983081 MFX983079:MFX983081 MPT983079:MPT983081 MZP983079:MZP983081 NJL983079:NJL983081 NTH983079:NTH983081 ODD983079:ODD983081 OMZ983079:OMZ983081 OWV983079:OWV983081 PGR983079:PGR983081 PQN983079:PQN983081 QAJ983079:QAJ983081 QKF983079:QKF983081 QUB983079:QUB983081 RDX983079:RDX983081 RNT983079:RNT983081 RXP983079:RXP983081 SHL983079:SHL983081 SRH983079:SRH983081 TBD983079:TBD983081 TKZ983079:TKZ983081 TUV983079:TUV983081 UER983079:UER983081 UON983079:UON983081 UYJ983079:UYJ983081 VIF983079:VIF983081 VSB983079:VSB983081 WBX983079:WBX983081 WLT983079:WLT983081 WVP983079:WVP983081 H109:H112 JD109:JD112 SZ109:SZ112 ACV109:ACV112 AMR109:AMR112 AWN109:AWN112 BGJ109:BGJ112 BQF109:BQF112 CAB109:CAB112 CJX109:CJX112 CTT109:CTT112 DDP109:DDP112 DNL109:DNL112 DXH109:DXH112 EHD109:EHD112 EQZ109:EQZ112 FAV109:FAV112 FKR109:FKR112 FUN109:FUN112 GEJ109:GEJ112 GOF109:GOF112 GYB109:GYB112 HHX109:HHX112 HRT109:HRT112 IBP109:IBP112 ILL109:ILL112 IVH109:IVH112 JFD109:JFD112 JOZ109:JOZ112 JYV109:JYV112 KIR109:KIR112 KSN109:KSN112 LCJ109:LCJ112 LMF109:LMF112 LWB109:LWB112 MFX109:MFX112 MPT109:MPT112 MZP109:MZP112 NJL109:NJL112 NTH109:NTH112 ODD109:ODD112 OMZ109:OMZ112 OWV109:OWV112 PGR109:PGR112 PQN109:PQN112 QAJ109:QAJ112 QKF109:QKF112 QUB109:QUB112 RDX109:RDX112 RNT109:RNT112 RXP109:RXP112 SHL109:SHL112 SRH109:SRH112 TBD109:TBD112 TKZ109:TKZ112 TUV109:TUV112 UER109:UER112 UON109:UON112 UYJ109:UYJ112 VIF109:VIF112 VSB109:VSB112 WBX109:WBX112 WLT109:WLT112 WVP109:WVP112 H65645:H65648 JD65645:JD65648 SZ65645:SZ65648 ACV65645:ACV65648 AMR65645:AMR65648 AWN65645:AWN65648 BGJ65645:BGJ65648 BQF65645:BQF65648 CAB65645:CAB65648 CJX65645:CJX65648 CTT65645:CTT65648 DDP65645:DDP65648 DNL65645:DNL65648 DXH65645:DXH65648 EHD65645:EHD65648 EQZ65645:EQZ65648 FAV65645:FAV65648 FKR65645:FKR65648 FUN65645:FUN65648 GEJ65645:GEJ65648 GOF65645:GOF65648 GYB65645:GYB65648 HHX65645:HHX65648 HRT65645:HRT65648 IBP65645:IBP65648 ILL65645:ILL65648 IVH65645:IVH65648 JFD65645:JFD65648 JOZ65645:JOZ65648 JYV65645:JYV65648 KIR65645:KIR65648 KSN65645:KSN65648 LCJ65645:LCJ65648 LMF65645:LMF65648 LWB65645:LWB65648 MFX65645:MFX65648 MPT65645:MPT65648 MZP65645:MZP65648 NJL65645:NJL65648 NTH65645:NTH65648 ODD65645:ODD65648 OMZ65645:OMZ65648 OWV65645:OWV65648 PGR65645:PGR65648 PQN65645:PQN65648 QAJ65645:QAJ65648 QKF65645:QKF65648 QUB65645:QUB65648 RDX65645:RDX65648 RNT65645:RNT65648 RXP65645:RXP65648 SHL65645:SHL65648 SRH65645:SRH65648 TBD65645:TBD65648 TKZ65645:TKZ65648 TUV65645:TUV65648 UER65645:UER65648 UON65645:UON65648 UYJ65645:UYJ65648 VIF65645:VIF65648 VSB65645:VSB65648 WBX65645:WBX65648 WLT65645:WLT65648 WVP65645:WVP65648 H131181:H131184 JD131181:JD131184 SZ131181:SZ131184 ACV131181:ACV131184 AMR131181:AMR131184 AWN131181:AWN131184 BGJ131181:BGJ131184 BQF131181:BQF131184 CAB131181:CAB131184 CJX131181:CJX131184 CTT131181:CTT131184 DDP131181:DDP131184 DNL131181:DNL131184 DXH131181:DXH131184 EHD131181:EHD131184 EQZ131181:EQZ131184 FAV131181:FAV131184 FKR131181:FKR131184 FUN131181:FUN131184 GEJ131181:GEJ131184 GOF131181:GOF131184 GYB131181:GYB131184 HHX131181:HHX131184 HRT131181:HRT131184 IBP131181:IBP131184 ILL131181:ILL131184 IVH131181:IVH131184 JFD131181:JFD131184 JOZ131181:JOZ131184 JYV131181:JYV131184 KIR131181:KIR131184 KSN131181:KSN131184 LCJ131181:LCJ131184 LMF131181:LMF131184 LWB131181:LWB131184 MFX131181:MFX131184 MPT131181:MPT131184 MZP131181:MZP131184 NJL131181:NJL131184 NTH131181:NTH131184 ODD131181:ODD131184 OMZ131181:OMZ131184 OWV131181:OWV131184 PGR131181:PGR131184 PQN131181:PQN131184 QAJ131181:QAJ131184 QKF131181:QKF131184 QUB131181:QUB131184 RDX131181:RDX131184 RNT131181:RNT131184 RXP131181:RXP131184 SHL131181:SHL131184 SRH131181:SRH131184 TBD131181:TBD131184 TKZ131181:TKZ131184 TUV131181:TUV131184 UER131181:UER131184 UON131181:UON131184 UYJ131181:UYJ131184 VIF131181:VIF131184 VSB131181:VSB131184 WBX131181:WBX131184 WLT131181:WLT131184 WVP131181:WVP131184 H196717:H196720 JD196717:JD196720 SZ196717:SZ196720 ACV196717:ACV196720 AMR196717:AMR196720 AWN196717:AWN196720 BGJ196717:BGJ196720 BQF196717:BQF196720 CAB196717:CAB196720 CJX196717:CJX196720 CTT196717:CTT196720 DDP196717:DDP196720 DNL196717:DNL196720 DXH196717:DXH196720 EHD196717:EHD196720 EQZ196717:EQZ196720 FAV196717:FAV196720 FKR196717:FKR196720 FUN196717:FUN196720 GEJ196717:GEJ196720 GOF196717:GOF196720 GYB196717:GYB196720 HHX196717:HHX196720 HRT196717:HRT196720 IBP196717:IBP196720 ILL196717:ILL196720 IVH196717:IVH196720 JFD196717:JFD196720 JOZ196717:JOZ196720 JYV196717:JYV196720 KIR196717:KIR196720 KSN196717:KSN196720 LCJ196717:LCJ196720 LMF196717:LMF196720 LWB196717:LWB196720 MFX196717:MFX196720 MPT196717:MPT196720 MZP196717:MZP196720 NJL196717:NJL196720 NTH196717:NTH196720 ODD196717:ODD196720 OMZ196717:OMZ196720 OWV196717:OWV196720 PGR196717:PGR196720 PQN196717:PQN196720 QAJ196717:QAJ196720 QKF196717:QKF196720 QUB196717:QUB196720 RDX196717:RDX196720 RNT196717:RNT196720 RXP196717:RXP196720 SHL196717:SHL196720 SRH196717:SRH196720 TBD196717:TBD196720 TKZ196717:TKZ196720 TUV196717:TUV196720 UER196717:UER196720 UON196717:UON196720 UYJ196717:UYJ196720 VIF196717:VIF196720 VSB196717:VSB196720 WBX196717:WBX196720 WLT196717:WLT196720 WVP196717:WVP196720 H262253:H262256 JD262253:JD262256 SZ262253:SZ262256 ACV262253:ACV262256 AMR262253:AMR262256 AWN262253:AWN262256 BGJ262253:BGJ262256 BQF262253:BQF262256 CAB262253:CAB262256 CJX262253:CJX262256 CTT262253:CTT262256 DDP262253:DDP262256 DNL262253:DNL262256 DXH262253:DXH262256 EHD262253:EHD262256 EQZ262253:EQZ262256 FAV262253:FAV262256 FKR262253:FKR262256 FUN262253:FUN262256 GEJ262253:GEJ262256 GOF262253:GOF262256 GYB262253:GYB262256 HHX262253:HHX262256 HRT262253:HRT262256 IBP262253:IBP262256 ILL262253:ILL262256 IVH262253:IVH262256 JFD262253:JFD262256 JOZ262253:JOZ262256 JYV262253:JYV262256 KIR262253:KIR262256 KSN262253:KSN262256 LCJ262253:LCJ262256 LMF262253:LMF262256 LWB262253:LWB262256 MFX262253:MFX262256 MPT262253:MPT262256 MZP262253:MZP262256 NJL262253:NJL262256 NTH262253:NTH262256 ODD262253:ODD262256 OMZ262253:OMZ262256 OWV262253:OWV262256 PGR262253:PGR262256 PQN262253:PQN262256 QAJ262253:QAJ262256 QKF262253:QKF262256 QUB262253:QUB262256 RDX262253:RDX262256 RNT262253:RNT262256 RXP262253:RXP262256 SHL262253:SHL262256 SRH262253:SRH262256 TBD262253:TBD262256 TKZ262253:TKZ262256 TUV262253:TUV262256 UER262253:UER262256 UON262253:UON262256 UYJ262253:UYJ262256 VIF262253:VIF262256 VSB262253:VSB262256 WBX262253:WBX262256 WLT262253:WLT262256 WVP262253:WVP262256 H327789:H327792 JD327789:JD327792 SZ327789:SZ327792 ACV327789:ACV327792 AMR327789:AMR327792 AWN327789:AWN327792 BGJ327789:BGJ327792 BQF327789:BQF327792 CAB327789:CAB327792 CJX327789:CJX327792 CTT327789:CTT327792 DDP327789:DDP327792 DNL327789:DNL327792 DXH327789:DXH327792 EHD327789:EHD327792 EQZ327789:EQZ327792 FAV327789:FAV327792 FKR327789:FKR327792 FUN327789:FUN327792 GEJ327789:GEJ327792 GOF327789:GOF327792 GYB327789:GYB327792 HHX327789:HHX327792 HRT327789:HRT327792 IBP327789:IBP327792 ILL327789:ILL327792 IVH327789:IVH327792 JFD327789:JFD327792 JOZ327789:JOZ327792 JYV327789:JYV327792 KIR327789:KIR327792 KSN327789:KSN327792 LCJ327789:LCJ327792 LMF327789:LMF327792 LWB327789:LWB327792 MFX327789:MFX327792 MPT327789:MPT327792 MZP327789:MZP327792 NJL327789:NJL327792 NTH327789:NTH327792 ODD327789:ODD327792 OMZ327789:OMZ327792 OWV327789:OWV327792 PGR327789:PGR327792 PQN327789:PQN327792 QAJ327789:QAJ327792 QKF327789:QKF327792 QUB327789:QUB327792 RDX327789:RDX327792 RNT327789:RNT327792 RXP327789:RXP327792 SHL327789:SHL327792 SRH327789:SRH327792 TBD327789:TBD327792 TKZ327789:TKZ327792 TUV327789:TUV327792 UER327789:UER327792 UON327789:UON327792 UYJ327789:UYJ327792 VIF327789:VIF327792 VSB327789:VSB327792 WBX327789:WBX327792 WLT327789:WLT327792 WVP327789:WVP327792 H393325:H393328 JD393325:JD393328 SZ393325:SZ393328 ACV393325:ACV393328 AMR393325:AMR393328 AWN393325:AWN393328 BGJ393325:BGJ393328 BQF393325:BQF393328 CAB393325:CAB393328 CJX393325:CJX393328 CTT393325:CTT393328 DDP393325:DDP393328 DNL393325:DNL393328 DXH393325:DXH393328 EHD393325:EHD393328 EQZ393325:EQZ393328 FAV393325:FAV393328 FKR393325:FKR393328 FUN393325:FUN393328 GEJ393325:GEJ393328 GOF393325:GOF393328 GYB393325:GYB393328 HHX393325:HHX393328 HRT393325:HRT393328 IBP393325:IBP393328 ILL393325:ILL393328 IVH393325:IVH393328 JFD393325:JFD393328 JOZ393325:JOZ393328 JYV393325:JYV393328 KIR393325:KIR393328 KSN393325:KSN393328 LCJ393325:LCJ393328 LMF393325:LMF393328 LWB393325:LWB393328 MFX393325:MFX393328 MPT393325:MPT393328 MZP393325:MZP393328 NJL393325:NJL393328 NTH393325:NTH393328 ODD393325:ODD393328 OMZ393325:OMZ393328 OWV393325:OWV393328 PGR393325:PGR393328 PQN393325:PQN393328 QAJ393325:QAJ393328 QKF393325:QKF393328 QUB393325:QUB393328 RDX393325:RDX393328 RNT393325:RNT393328 RXP393325:RXP393328 SHL393325:SHL393328 SRH393325:SRH393328 TBD393325:TBD393328 TKZ393325:TKZ393328 TUV393325:TUV393328 UER393325:UER393328 UON393325:UON393328 UYJ393325:UYJ393328 VIF393325:VIF393328 VSB393325:VSB393328 WBX393325:WBX393328 WLT393325:WLT393328 WVP393325:WVP393328 H458861:H458864 JD458861:JD458864 SZ458861:SZ458864 ACV458861:ACV458864 AMR458861:AMR458864 AWN458861:AWN458864 BGJ458861:BGJ458864 BQF458861:BQF458864 CAB458861:CAB458864 CJX458861:CJX458864 CTT458861:CTT458864 DDP458861:DDP458864 DNL458861:DNL458864 DXH458861:DXH458864 EHD458861:EHD458864 EQZ458861:EQZ458864 FAV458861:FAV458864 FKR458861:FKR458864 FUN458861:FUN458864 GEJ458861:GEJ458864 GOF458861:GOF458864 GYB458861:GYB458864 HHX458861:HHX458864 HRT458861:HRT458864 IBP458861:IBP458864 ILL458861:ILL458864 IVH458861:IVH458864 JFD458861:JFD458864 JOZ458861:JOZ458864 JYV458861:JYV458864 KIR458861:KIR458864 KSN458861:KSN458864 LCJ458861:LCJ458864 LMF458861:LMF458864 LWB458861:LWB458864 MFX458861:MFX458864 MPT458861:MPT458864 MZP458861:MZP458864 NJL458861:NJL458864 NTH458861:NTH458864 ODD458861:ODD458864 OMZ458861:OMZ458864 OWV458861:OWV458864 PGR458861:PGR458864 PQN458861:PQN458864 QAJ458861:QAJ458864 QKF458861:QKF458864 QUB458861:QUB458864 RDX458861:RDX458864 RNT458861:RNT458864 RXP458861:RXP458864 SHL458861:SHL458864 SRH458861:SRH458864 TBD458861:TBD458864 TKZ458861:TKZ458864 TUV458861:TUV458864 UER458861:UER458864 UON458861:UON458864 UYJ458861:UYJ458864 VIF458861:VIF458864 VSB458861:VSB458864 WBX458861:WBX458864 WLT458861:WLT458864 WVP458861:WVP458864 H524397:H524400 JD524397:JD524400 SZ524397:SZ524400 ACV524397:ACV524400 AMR524397:AMR524400 AWN524397:AWN524400 BGJ524397:BGJ524400 BQF524397:BQF524400 CAB524397:CAB524400 CJX524397:CJX524400 CTT524397:CTT524400 DDP524397:DDP524400 DNL524397:DNL524400 DXH524397:DXH524400 EHD524397:EHD524400 EQZ524397:EQZ524400 FAV524397:FAV524400 FKR524397:FKR524400 FUN524397:FUN524400 GEJ524397:GEJ524400 GOF524397:GOF524400 GYB524397:GYB524400 HHX524397:HHX524400 HRT524397:HRT524400 IBP524397:IBP524400 ILL524397:ILL524400 IVH524397:IVH524400 JFD524397:JFD524400 JOZ524397:JOZ524400 JYV524397:JYV524400 KIR524397:KIR524400 KSN524397:KSN524400 LCJ524397:LCJ524400 LMF524397:LMF524400 LWB524397:LWB524400 MFX524397:MFX524400 MPT524397:MPT524400 MZP524397:MZP524400 NJL524397:NJL524400 NTH524397:NTH524400 ODD524397:ODD524400 OMZ524397:OMZ524400 OWV524397:OWV524400 PGR524397:PGR524400 PQN524397:PQN524400 QAJ524397:QAJ524400 QKF524397:QKF524400 QUB524397:QUB524400 RDX524397:RDX524400 RNT524397:RNT524400 RXP524397:RXP524400 SHL524397:SHL524400 SRH524397:SRH524400 TBD524397:TBD524400 TKZ524397:TKZ524400 TUV524397:TUV524400 UER524397:UER524400 UON524397:UON524400 UYJ524397:UYJ524400 VIF524397:VIF524400 VSB524397:VSB524400 WBX524397:WBX524400 WLT524397:WLT524400 WVP524397:WVP524400 H589933:H589936 JD589933:JD589936 SZ589933:SZ589936 ACV589933:ACV589936 AMR589933:AMR589936 AWN589933:AWN589936 BGJ589933:BGJ589936 BQF589933:BQF589936 CAB589933:CAB589936 CJX589933:CJX589936 CTT589933:CTT589936 DDP589933:DDP589936 DNL589933:DNL589936 DXH589933:DXH589936 EHD589933:EHD589936 EQZ589933:EQZ589936 FAV589933:FAV589936 FKR589933:FKR589936 FUN589933:FUN589936 GEJ589933:GEJ589936 GOF589933:GOF589936 GYB589933:GYB589936 HHX589933:HHX589936 HRT589933:HRT589936 IBP589933:IBP589936 ILL589933:ILL589936 IVH589933:IVH589936 JFD589933:JFD589936 JOZ589933:JOZ589936 JYV589933:JYV589936 KIR589933:KIR589936 KSN589933:KSN589936 LCJ589933:LCJ589936 LMF589933:LMF589936 LWB589933:LWB589936 MFX589933:MFX589936 MPT589933:MPT589936 MZP589933:MZP589936 NJL589933:NJL589936 NTH589933:NTH589936 ODD589933:ODD589936 OMZ589933:OMZ589936 OWV589933:OWV589936 PGR589933:PGR589936 PQN589933:PQN589936 QAJ589933:QAJ589936 QKF589933:QKF589936 QUB589933:QUB589936 RDX589933:RDX589936 RNT589933:RNT589936 RXP589933:RXP589936 SHL589933:SHL589936 SRH589933:SRH589936 TBD589933:TBD589936 TKZ589933:TKZ589936 TUV589933:TUV589936 UER589933:UER589936 UON589933:UON589936 UYJ589933:UYJ589936 VIF589933:VIF589936 VSB589933:VSB589936 WBX589933:WBX589936 WLT589933:WLT589936 WVP589933:WVP589936 H655469:H655472 JD655469:JD655472 SZ655469:SZ655472 ACV655469:ACV655472 AMR655469:AMR655472 AWN655469:AWN655472 BGJ655469:BGJ655472 BQF655469:BQF655472 CAB655469:CAB655472 CJX655469:CJX655472 CTT655469:CTT655472 DDP655469:DDP655472 DNL655469:DNL655472 DXH655469:DXH655472 EHD655469:EHD655472 EQZ655469:EQZ655472 FAV655469:FAV655472 FKR655469:FKR655472 FUN655469:FUN655472 GEJ655469:GEJ655472 GOF655469:GOF655472 GYB655469:GYB655472 HHX655469:HHX655472 HRT655469:HRT655472 IBP655469:IBP655472 ILL655469:ILL655472 IVH655469:IVH655472 JFD655469:JFD655472 JOZ655469:JOZ655472 JYV655469:JYV655472 KIR655469:KIR655472 KSN655469:KSN655472 LCJ655469:LCJ655472 LMF655469:LMF655472 LWB655469:LWB655472 MFX655469:MFX655472 MPT655469:MPT655472 MZP655469:MZP655472 NJL655469:NJL655472 NTH655469:NTH655472 ODD655469:ODD655472 OMZ655469:OMZ655472 OWV655469:OWV655472 PGR655469:PGR655472 PQN655469:PQN655472 QAJ655469:QAJ655472 QKF655469:QKF655472 QUB655469:QUB655472 RDX655469:RDX655472 RNT655469:RNT655472 RXP655469:RXP655472 SHL655469:SHL655472 SRH655469:SRH655472 TBD655469:TBD655472 TKZ655469:TKZ655472 TUV655469:TUV655472 UER655469:UER655472 UON655469:UON655472 UYJ655469:UYJ655472 VIF655469:VIF655472 VSB655469:VSB655472 WBX655469:WBX655472 WLT655469:WLT655472 WVP655469:WVP655472 H721005:H721008 JD721005:JD721008 SZ721005:SZ721008 ACV721005:ACV721008 AMR721005:AMR721008 AWN721005:AWN721008 BGJ721005:BGJ721008 BQF721005:BQF721008 CAB721005:CAB721008 CJX721005:CJX721008 CTT721005:CTT721008 DDP721005:DDP721008 DNL721005:DNL721008 DXH721005:DXH721008 EHD721005:EHD721008 EQZ721005:EQZ721008 FAV721005:FAV721008 FKR721005:FKR721008 FUN721005:FUN721008 GEJ721005:GEJ721008 GOF721005:GOF721008 GYB721005:GYB721008 HHX721005:HHX721008 HRT721005:HRT721008 IBP721005:IBP721008 ILL721005:ILL721008 IVH721005:IVH721008 JFD721005:JFD721008 JOZ721005:JOZ721008 JYV721005:JYV721008 KIR721005:KIR721008 KSN721005:KSN721008 LCJ721005:LCJ721008 LMF721005:LMF721008 LWB721005:LWB721008 MFX721005:MFX721008 MPT721005:MPT721008 MZP721005:MZP721008 NJL721005:NJL721008 NTH721005:NTH721008 ODD721005:ODD721008 OMZ721005:OMZ721008 OWV721005:OWV721008 PGR721005:PGR721008 PQN721005:PQN721008 QAJ721005:QAJ721008 QKF721005:QKF721008 QUB721005:QUB721008 RDX721005:RDX721008 RNT721005:RNT721008 RXP721005:RXP721008 SHL721005:SHL721008 SRH721005:SRH721008 TBD721005:TBD721008 TKZ721005:TKZ721008 TUV721005:TUV721008 UER721005:UER721008 UON721005:UON721008 UYJ721005:UYJ721008 VIF721005:VIF721008 VSB721005:VSB721008 WBX721005:WBX721008 WLT721005:WLT721008 WVP721005:WVP721008 H786541:H786544 JD786541:JD786544 SZ786541:SZ786544 ACV786541:ACV786544 AMR786541:AMR786544 AWN786541:AWN786544 BGJ786541:BGJ786544 BQF786541:BQF786544 CAB786541:CAB786544 CJX786541:CJX786544 CTT786541:CTT786544 DDP786541:DDP786544 DNL786541:DNL786544 DXH786541:DXH786544 EHD786541:EHD786544 EQZ786541:EQZ786544 FAV786541:FAV786544 FKR786541:FKR786544 FUN786541:FUN786544 GEJ786541:GEJ786544 GOF786541:GOF786544 GYB786541:GYB786544 HHX786541:HHX786544 HRT786541:HRT786544 IBP786541:IBP786544 ILL786541:ILL786544 IVH786541:IVH786544 JFD786541:JFD786544 JOZ786541:JOZ786544 JYV786541:JYV786544 KIR786541:KIR786544 KSN786541:KSN786544 LCJ786541:LCJ786544 LMF786541:LMF786544 LWB786541:LWB786544 MFX786541:MFX786544 MPT786541:MPT786544 MZP786541:MZP786544 NJL786541:NJL786544 NTH786541:NTH786544 ODD786541:ODD786544 OMZ786541:OMZ786544 OWV786541:OWV786544 PGR786541:PGR786544 PQN786541:PQN786544 QAJ786541:QAJ786544 QKF786541:QKF786544 QUB786541:QUB786544 RDX786541:RDX786544 RNT786541:RNT786544 RXP786541:RXP786544 SHL786541:SHL786544 SRH786541:SRH786544 TBD786541:TBD786544 TKZ786541:TKZ786544 TUV786541:TUV786544 UER786541:UER786544 UON786541:UON786544 UYJ786541:UYJ786544 VIF786541:VIF786544 VSB786541:VSB786544 WBX786541:WBX786544 WLT786541:WLT786544 WVP786541:WVP786544 H852077:H852080 JD852077:JD852080 SZ852077:SZ852080 ACV852077:ACV852080 AMR852077:AMR852080 AWN852077:AWN852080 BGJ852077:BGJ852080 BQF852077:BQF852080 CAB852077:CAB852080 CJX852077:CJX852080 CTT852077:CTT852080 DDP852077:DDP852080 DNL852077:DNL852080 DXH852077:DXH852080 EHD852077:EHD852080 EQZ852077:EQZ852080 FAV852077:FAV852080 FKR852077:FKR852080 FUN852077:FUN852080 GEJ852077:GEJ852080 GOF852077:GOF852080 GYB852077:GYB852080 HHX852077:HHX852080 HRT852077:HRT852080 IBP852077:IBP852080 ILL852077:ILL852080 IVH852077:IVH852080 JFD852077:JFD852080 JOZ852077:JOZ852080 JYV852077:JYV852080 KIR852077:KIR852080 KSN852077:KSN852080 LCJ852077:LCJ852080 LMF852077:LMF852080 LWB852077:LWB852080 MFX852077:MFX852080 MPT852077:MPT852080 MZP852077:MZP852080 NJL852077:NJL852080 NTH852077:NTH852080 ODD852077:ODD852080 OMZ852077:OMZ852080 OWV852077:OWV852080 PGR852077:PGR852080 PQN852077:PQN852080 QAJ852077:QAJ852080 QKF852077:QKF852080 QUB852077:QUB852080 RDX852077:RDX852080 RNT852077:RNT852080 RXP852077:RXP852080 SHL852077:SHL852080 SRH852077:SRH852080 TBD852077:TBD852080 TKZ852077:TKZ852080 TUV852077:TUV852080 UER852077:UER852080 UON852077:UON852080 UYJ852077:UYJ852080 VIF852077:VIF852080 VSB852077:VSB852080 WBX852077:WBX852080 WLT852077:WLT852080 WVP852077:WVP852080 H917613:H917616 JD917613:JD917616 SZ917613:SZ917616 ACV917613:ACV917616 AMR917613:AMR917616 AWN917613:AWN917616 BGJ917613:BGJ917616 BQF917613:BQF917616 CAB917613:CAB917616 CJX917613:CJX917616 CTT917613:CTT917616 DDP917613:DDP917616 DNL917613:DNL917616 DXH917613:DXH917616 EHD917613:EHD917616 EQZ917613:EQZ917616 FAV917613:FAV917616 FKR917613:FKR917616 FUN917613:FUN917616 GEJ917613:GEJ917616 GOF917613:GOF917616 GYB917613:GYB917616 HHX917613:HHX917616 HRT917613:HRT917616 IBP917613:IBP917616 ILL917613:ILL917616 IVH917613:IVH917616 JFD917613:JFD917616 JOZ917613:JOZ917616 JYV917613:JYV917616 KIR917613:KIR917616 KSN917613:KSN917616 LCJ917613:LCJ917616 LMF917613:LMF917616 LWB917613:LWB917616 MFX917613:MFX917616 MPT917613:MPT917616 MZP917613:MZP917616 NJL917613:NJL917616 NTH917613:NTH917616 ODD917613:ODD917616 OMZ917613:OMZ917616 OWV917613:OWV917616 PGR917613:PGR917616 PQN917613:PQN917616 QAJ917613:QAJ917616 QKF917613:QKF917616 QUB917613:QUB917616 RDX917613:RDX917616 RNT917613:RNT917616 RXP917613:RXP917616 SHL917613:SHL917616 SRH917613:SRH917616 TBD917613:TBD917616 TKZ917613:TKZ917616 TUV917613:TUV917616 UER917613:UER917616 UON917613:UON917616 UYJ917613:UYJ917616 VIF917613:VIF917616 VSB917613:VSB917616 WBX917613:WBX917616 WLT917613:WLT917616 WVP917613:WVP917616 H983149:H983152 JD983149:JD983152 SZ983149:SZ983152 ACV983149:ACV983152 AMR983149:AMR983152 AWN983149:AWN983152 BGJ983149:BGJ983152 BQF983149:BQF983152 CAB983149:CAB983152 CJX983149:CJX983152 CTT983149:CTT983152 DDP983149:DDP983152 DNL983149:DNL983152 DXH983149:DXH983152 EHD983149:EHD983152 EQZ983149:EQZ983152 FAV983149:FAV983152 FKR983149:FKR983152 FUN983149:FUN983152 GEJ983149:GEJ983152 GOF983149:GOF983152 GYB983149:GYB983152 HHX983149:HHX983152 HRT983149:HRT983152 IBP983149:IBP983152 ILL983149:ILL983152 IVH983149:IVH983152 JFD983149:JFD983152 JOZ983149:JOZ983152 JYV983149:JYV983152 KIR983149:KIR983152 KSN983149:KSN983152 LCJ983149:LCJ983152 LMF983149:LMF983152 LWB983149:LWB983152 MFX983149:MFX983152 MPT983149:MPT983152 MZP983149:MZP983152 NJL983149:NJL983152 NTH983149:NTH983152 ODD983149:ODD983152 OMZ983149:OMZ983152 OWV983149:OWV983152 PGR983149:PGR983152 PQN983149:PQN983152 QAJ983149:QAJ983152 QKF983149:QKF983152 QUB983149:QUB983152 RDX983149:RDX983152 RNT983149:RNT983152 RXP983149:RXP983152 SHL983149:SHL983152 SRH983149:SRH983152 TBD983149:TBD983152 TKZ983149:TKZ983152 TUV983149:TUV983152 UER983149:UER983152 UON983149:UON983152 UYJ983149:UYJ983152 VIF983149:VIF983152 VSB983149:VSB983152 WBX983149:WBX983152 WLT983149:WLT983152 WVP983149:WVP983152 H85:H87 JD85:JD87 SZ85:SZ87 ACV85:ACV87 AMR85:AMR87 AWN85:AWN87 BGJ85:BGJ87 BQF85:BQF87 CAB85:CAB87 CJX85:CJX87 CTT85:CTT87 DDP85:DDP87 DNL85:DNL87 DXH85:DXH87 EHD85:EHD87 EQZ85:EQZ87 FAV85:FAV87 FKR85:FKR87 FUN85:FUN87 GEJ85:GEJ87 GOF85:GOF87 GYB85:GYB87 HHX85:HHX87 HRT85:HRT87 IBP85:IBP87 ILL85:ILL87 IVH85:IVH87 JFD85:JFD87 JOZ85:JOZ87 JYV85:JYV87 KIR85:KIR87 KSN85:KSN87 LCJ85:LCJ87 LMF85:LMF87 LWB85:LWB87 MFX85:MFX87 MPT85:MPT87 MZP85:MZP87 NJL85:NJL87 NTH85:NTH87 ODD85:ODD87 OMZ85:OMZ87 OWV85:OWV87 PGR85:PGR87 PQN85:PQN87 QAJ85:QAJ87 QKF85:QKF87 QUB85:QUB87 RDX85:RDX87 RNT85:RNT87 RXP85:RXP87 SHL85:SHL87 SRH85:SRH87 TBD85:TBD87 TKZ85:TKZ87 TUV85:TUV87 UER85:UER87 UON85:UON87 UYJ85:UYJ87 VIF85:VIF87 VSB85:VSB87 WBX85:WBX87 WLT85:WLT87 WVP85:WVP87 H65621:H65623 JD65621:JD65623 SZ65621:SZ65623 ACV65621:ACV65623 AMR65621:AMR65623 AWN65621:AWN65623 BGJ65621:BGJ65623 BQF65621:BQF65623 CAB65621:CAB65623 CJX65621:CJX65623 CTT65621:CTT65623 DDP65621:DDP65623 DNL65621:DNL65623 DXH65621:DXH65623 EHD65621:EHD65623 EQZ65621:EQZ65623 FAV65621:FAV65623 FKR65621:FKR65623 FUN65621:FUN65623 GEJ65621:GEJ65623 GOF65621:GOF65623 GYB65621:GYB65623 HHX65621:HHX65623 HRT65621:HRT65623 IBP65621:IBP65623 ILL65621:ILL65623 IVH65621:IVH65623 JFD65621:JFD65623 JOZ65621:JOZ65623 JYV65621:JYV65623 KIR65621:KIR65623 KSN65621:KSN65623 LCJ65621:LCJ65623 LMF65621:LMF65623 LWB65621:LWB65623 MFX65621:MFX65623 MPT65621:MPT65623 MZP65621:MZP65623 NJL65621:NJL65623 NTH65621:NTH65623 ODD65621:ODD65623 OMZ65621:OMZ65623 OWV65621:OWV65623 PGR65621:PGR65623 PQN65621:PQN65623 QAJ65621:QAJ65623 QKF65621:QKF65623 QUB65621:QUB65623 RDX65621:RDX65623 RNT65621:RNT65623 RXP65621:RXP65623 SHL65621:SHL65623 SRH65621:SRH65623 TBD65621:TBD65623 TKZ65621:TKZ65623 TUV65621:TUV65623 UER65621:UER65623 UON65621:UON65623 UYJ65621:UYJ65623 VIF65621:VIF65623 VSB65621:VSB65623 WBX65621:WBX65623 WLT65621:WLT65623 WVP65621:WVP65623 H131157:H131159 JD131157:JD131159 SZ131157:SZ131159 ACV131157:ACV131159 AMR131157:AMR131159 AWN131157:AWN131159 BGJ131157:BGJ131159 BQF131157:BQF131159 CAB131157:CAB131159 CJX131157:CJX131159 CTT131157:CTT131159 DDP131157:DDP131159 DNL131157:DNL131159 DXH131157:DXH131159 EHD131157:EHD131159 EQZ131157:EQZ131159 FAV131157:FAV131159 FKR131157:FKR131159 FUN131157:FUN131159 GEJ131157:GEJ131159 GOF131157:GOF131159 GYB131157:GYB131159 HHX131157:HHX131159 HRT131157:HRT131159 IBP131157:IBP131159 ILL131157:ILL131159 IVH131157:IVH131159 JFD131157:JFD131159 JOZ131157:JOZ131159 JYV131157:JYV131159 KIR131157:KIR131159 KSN131157:KSN131159 LCJ131157:LCJ131159 LMF131157:LMF131159 LWB131157:LWB131159 MFX131157:MFX131159 MPT131157:MPT131159 MZP131157:MZP131159 NJL131157:NJL131159 NTH131157:NTH131159 ODD131157:ODD131159 OMZ131157:OMZ131159 OWV131157:OWV131159 PGR131157:PGR131159 PQN131157:PQN131159 QAJ131157:QAJ131159 QKF131157:QKF131159 QUB131157:QUB131159 RDX131157:RDX131159 RNT131157:RNT131159 RXP131157:RXP131159 SHL131157:SHL131159 SRH131157:SRH131159 TBD131157:TBD131159 TKZ131157:TKZ131159 TUV131157:TUV131159 UER131157:UER131159 UON131157:UON131159 UYJ131157:UYJ131159 VIF131157:VIF131159 VSB131157:VSB131159 WBX131157:WBX131159 WLT131157:WLT131159 WVP131157:WVP131159 H196693:H196695 JD196693:JD196695 SZ196693:SZ196695 ACV196693:ACV196695 AMR196693:AMR196695 AWN196693:AWN196695 BGJ196693:BGJ196695 BQF196693:BQF196695 CAB196693:CAB196695 CJX196693:CJX196695 CTT196693:CTT196695 DDP196693:DDP196695 DNL196693:DNL196695 DXH196693:DXH196695 EHD196693:EHD196695 EQZ196693:EQZ196695 FAV196693:FAV196695 FKR196693:FKR196695 FUN196693:FUN196695 GEJ196693:GEJ196695 GOF196693:GOF196695 GYB196693:GYB196695 HHX196693:HHX196695 HRT196693:HRT196695 IBP196693:IBP196695 ILL196693:ILL196695 IVH196693:IVH196695 JFD196693:JFD196695 JOZ196693:JOZ196695 JYV196693:JYV196695 KIR196693:KIR196695 KSN196693:KSN196695 LCJ196693:LCJ196695 LMF196693:LMF196695 LWB196693:LWB196695 MFX196693:MFX196695 MPT196693:MPT196695 MZP196693:MZP196695 NJL196693:NJL196695 NTH196693:NTH196695 ODD196693:ODD196695 OMZ196693:OMZ196695 OWV196693:OWV196695 PGR196693:PGR196695 PQN196693:PQN196695 QAJ196693:QAJ196695 QKF196693:QKF196695 QUB196693:QUB196695 RDX196693:RDX196695 RNT196693:RNT196695 RXP196693:RXP196695 SHL196693:SHL196695 SRH196693:SRH196695 TBD196693:TBD196695 TKZ196693:TKZ196695 TUV196693:TUV196695 UER196693:UER196695 UON196693:UON196695 UYJ196693:UYJ196695 VIF196693:VIF196695 VSB196693:VSB196695 WBX196693:WBX196695 WLT196693:WLT196695 WVP196693:WVP196695 H262229:H262231 JD262229:JD262231 SZ262229:SZ262231 ACV262229:ACV262231 AMR262229:AMR262231 AWN262229:AWN262231 BGJ262229:BGJ262231 BQF262229:BQF262231 CAB262229:CAB262231 CJX262229:CJX262231 CTT262229:CTT262231 DDP262229:DDP262231 DNL262229:DNL262231 DXH262229:DXH262231 EHD262229:EHD262231 EQZ262229:EQZ262231 FAV262229:FAV262231 FKR262229:FKR262231 FUN262229:FUN262231 GEJ262229:GEJ262231 GOF262229:GOF262231 GYB262229:GYB262231 HHX262229:HHX262231 HRT262229:HRT262231 IBP262229:IBP262231 ILL262229:ILL262231 IVH262229:IVH262231 JFD262229:JFD262231 JOZ262229:JOZ262231 JYV262229:JYV262231 KIR262229:KIR262231 KSN262229:KSN262231 LCJ262229:LCJ262231 LMF262229:LMF262231 LWB262229:LWB262231 MFX262229:MFX262231 MPT262229:MPT262231 MZP262229:MZP262231 NJL262229:NJL262231 NTH262229:NTH262231 ODD262229:ODD262231 OMZ262229:OMZ262231 OWV262229:OWV262231 PGR262229:PGR262231 PQN262229:PQN262231 QAJ262229:QAJ262231 QKF262229:QKF262231 QUB262229:QUB262231 RDX262229:RDX262231 RNT262229:RNT262231 RXP262229:RXP262231 SHL262229:SHL262231 SRH262229:SRH262231 TBD262229:TBD262231 TKZ262229:TKZ262231 TUV262229:TUV262231 UER262229:UER262231 UON262229:UON262231 UYJ262229:UYJ262231 VIF262229:VIF262231 VSB262229:VSB262231 WBX262229:WBX262231 WLT262229:WLT262231 WVP262229:WVP262231 H327765:H327767 JD327765:JD327767 SZ327765:SZ327767 ACV327765:ACV327767 AMR327765:AMR327767 AWN327765:AWN327767 BGJ327765:BGJ327767 BQF327765:BQF327767 CAB327765:CAB327767 CJX327765:CJX327767 CTT327765:CTT327767 DDP327765:DDP327767 DNL327765:DNL327767 DXH327765:DXH327767 EHD327765:EHD327767 EQZ327765:EQZ327767 FAV327765:FAV327767 FKR327765:FKR327767 FUN327765:FUN327767 GEJ327765:GEJ327767 GOF327765:GOF327767 GYB327765:GYB327767 HHX327765:HHX327767 HRT327765:HRT327767 IBP327765:IBP327767 ILL327765:ILL327767 IVH327765:IVH327767 JFD327765:JFD327767 JOZ327765:JOZ327767 JYV327765:JYV327767 KIR327765:KIR327767 KSN327765:KSN327767 LCJ327765:LCJ327767 LMF327765:LMF327767 LWB327765:LWB327767 MFX327765:MFX327767 MPT327765:MPT327767 MZP327765:MZP327767 NJL327765:NJL327767 NTH327765:NTH327767 ODD327765:ODD327767 OMZ327765:OMZ327767 OWV327765:OWV327767 PGR327765:PGR327767 PQN327765:PQN327767 QAJ327765:QAJ327767 QKF327765:QKF327767 QUB327765:QUB327767 RDX327765:RDX327767 RNT327765:RNT327767 RXP327765:RXP327767 SHL327765:SHL327767 SRH327765:SRH327767 TBD327765:TBD327767 TKZ327765:TKZ327767 TUV327765:TUV327767 UER327765:UER327767 UON327765:UON327767 UYJ327765:UYJ327767 VIF327765:VIF327767 VSB327765:VSB327767 WBX327765:WBX327767 WLT327765:WLT327767 WVP327765:WVP327767 H393301:H393303 JD393301:JD393303 SZ393301:SZ393303 ACV393301:ACV393303 AMR393301:AMR393303 AWN393301:AWN393303 BGJ393301:BGJ393303 BQF393301:BQF393303 CAB393301:CAB393303 CJX393301:CJX393303 CTT393301:CTT393303 DDP393301:DDP393303 DNL393301:DNL393303 DXH393301:DXH393303 EHD393301:EHD393303 EQZ393301:EQZ393303 FAV393301:FAV393303 FKR393301:FKR393303 FUN393301:FUN393303 GEJ393301:GEJ393303 GOF393301:GOF393303 GYB393301:GYB393303 HHX393301:HHX393303 HRT393301:HRT393303 IBP393301:IBP393303 ILL393301:ILL393303 IVH393301:IVH393303 JFD393301:JFD393303 JOZ393301:JOZ393303 JYV393301:JYV393303 KIR393301:KIR393303 KSN393301:KSN393303 LCJ393301:LCJ393303 LMF393301:LMF393303 LWB393301:LWB393303 MFX393301:MFX393303 MPT393301:MPT393303 MZP393301:MZP393303 NJL393301:NJL393303 NTH393301:NTH393303 ODD393301:ODD393303 OMZ393301:OMZ393303 OWV393301:OWV393303 PGR393301:PGR393303 PQN393301:PQN393303 QAJ393301:QAJ393303 QKF393301:QKF393303 QUB393301:QUB393303 RDX393301:RDX393303 RNT393301:RNT393303 RXP393301:RXP393303 SHL393301:SHL393303 SRH393301:SRH393303 TBD393301:TBD393303 TKZ393301:TKZ393303 TUV393301:TUV393303 UER393301:UER393303 UON393301:UON393303 UYJ393301:UYJ393303 VIF393301:VIF393303 VSB393301:VSB393303 WBX393301:WBX393303 WLT393301:WLT393303 WVP393301:WVP393303 H458837:H458839 JD458837:JD458839 SZ458837:SZ458839 ACV458837:ACV458839 AMR458837:AMR458839 AWN458837:AWN458839 BGJ458837:BGJ458839 BQF458837:BQF458839 CAB458837:CAB458839 CJX458837:CJX458839 CTT458837:CTT458839 DDP458837:DDP458839 DNL458837:DNL458839 DXH458837:DXH458839 EHD458837:EHD458839 EQZ458837:EQZ458839 FAV458837:FAV458839 FKR458837:FKR458839 FUN458837:FUN458839 GEJ458837:GEJ458839 GOF458837:GOF458839 GYB458837:GYB458839 HHX458837:HHX458839 HRT458837:HRT458839 IBP458837:IBP458839 ILL458837:ILL458839 IVH458837:IVH458839 JFD458837:JFD458839 JOZ458837:JOZ458839 JYV458837:JYV458839 KIR458837:KIR458839 KSN458837:KSN458839 LCJ458837:LCJ458839 LMF458837:LMF458839 LWB458837:LWB458839 MFX458837:MFX458839 MPT458837:MPT458839 MZP458837:MZP458839 NJL458837:NJL458839 NTH458837:NTH458839 ODD458837:ODD458839 OMZ458837:OMZ458839 OWV458837:OWV458839 PGR458837:PGR458839 PQN458837:PQN458839 QAJ458837:QAJ458839 QKF458837:QKF458839 QUB458837:QUB458839 RDX458837:RDX458839 RNT458837:RNT458839 RXP458837:RXP458839 SHL458837:SHL458839 SRH458837:SRH458839 TBD458837:TBD458839 TKZ458837:TKZ458839 TUV458837:TUV458839 UER458837:UER458839 UON458837:UON458839 UYJ458837:UYJ458839 VIF458837:VIF458839 VSB458837:VSB458839 WBX458837:WBX458839 WLT458837:WLT458839 WVP458837:WVP458839 H524373:H524375 JD524373:JD524375 SZ524373:SZ524375 ACV524373:ACV524375 AMR524373:AMR524375 AWN524373:AWN524375 BGJ524373:BGJ524375 BQF524373:BQF524375 CAB524373:CAB524375 CJX524373:CJX524375 CTT524373:CTT524375 DDP524373:DDP524375 DNL524373:DNL524375 DXH524373:DXH524375 EHD524373:EHD524375 EQZ524373:EQZ524375 FAV524373:FAV524375 FKR524373:FKR524375 FUN524373:FUN524375 GEJ524373:GEJ524375 GOF524373:GOF524375 GYB524373:GYB524375 HHX524373:HHX524375 HRT524373:HRT524375 IBP524373:IBP524375 ILL524373:ILL524375 IVH524373:IVH524375 JFD524373:JFD524375 JOZ524373:JOZ524375 JYV524373:JYV524375 KIR524373:KIR524375 KSN524373:KSN524375 LCJ524373:LCJ524375 LMF524373:LMF524375 LWB524373:LWB524375 MFX524373:MFX524375 MPT524373:MPT524375 MZP524373:MZP524375 NJL524373:NJL524375 NTH524373:NTH524375 ODD524373:ODD524375 OMZ524373:OMZ524375 OWV524373:OWV524375 PGR524373:PGR524375 PQN524373:PQN524375 QAJ524373:QAJ524375 QKF524373:QKF524375 QUB524373:QUB524375 RDX524373:RDX524375 RNT524373:RNT524375 RXP524373:RXP524375 SHL524373:SHL524375 SRH524373:SRH524375 TBD524373:TBD524375 TKZ524373:TKZ524375 TUV524373:TUV524375 UER524373:UER524375 UON524373:UON524375 UYJ524373:UYJ524375 VIF524373:VIF524375 VSB524373:VSB524375 WBX524373:WBX524375 WLT524373:WLT524375 WVP524373:WVP524375 H589909:H589911 JD589909:JD589911 SZ589909:SZ589911 ACV589909:ACV589911 AMR589909:AMR589911 AWN589909:AWN589911 BGJ589909:BGJ589911 BQF589909:BQF589911 CAB589909:CAB589911 CJX589909:CJX589911 CTT589909:CTT589911 DDP589909:DDP589911 DNL589909:DNL589911 DXH589909:DXH589911 EHD589909:EHD589911 EQZ589909:EQZ589911 FAV589909:FAV589911 FKR589909:FKR589911 FUN589909:FUN589911 GEJ589909:GEJ589911 GOF589909:GOF589911 GYB589909:GYB589911 HHX589909:HHX589911 HRT589909:HRT589911 IBP589909:IBP589911 ILL589909:ILL589911 IVH589909:IVH589911 JFD589909:JFD589911 JOZ589909:JOZ589911 JYV589909:JYV589911 KIR589909:KIR589911 KSN589909:KSN589911 LCJ589909:LCJ589911 LMF589909:LMF589911 LWB589909:LWB589911 MFX589909:MFX589911 MPT589909:MPT589911 MZP589909:MZP589911 NJL589909:NJL589911 NTH589909:NTH589911 ODD589909:ODD589911 OMZ589909:OMZ589911 OWV589909:OWV589911 PGR589909:PGR589911 PQN589909:PQN589911 QAJ589909:QAJ589911 QKF589909:QKF589911 QUB589909:QUB589911 RDX589909:RDX589911 RNT589909:RNT589911 RXP589909:RXP589911 SHL589909:SHL589911 SRH589909:SRH589911 TBD589909:TBD589911 TKZ589909:TKZ589911 TUV589909:TUV589911 UER589909:UER589911 UON589909:UON589911 UYJ589909:UYJ589911 VIF589909:VIF589911 VSB589909:VSB589911 WBX589909:WBX589911 WLT589909:WLT589911 WVP589909:WVP589911 H655445:H655447 JD655445:JD655447 SZ655445:SZ655447 ACV655445:ACV655447 AMR655445:AMR655447 AWN655445:AWN655447 BGJ655445:BGJ655447 BQF655445:BQF655447 CAB655445:CAB655447 CJX655445:CJX655447 CTT655445:CTT655447 DDP655445:DDP655447 DNL655445:DNL655447 DXH655445:DXH655447 EHD655445:EHD655447 EQZ655445:EQZ655447 FAV655445:FAV655447 FKR655445:FKR655447 FUN655445:FUN655447 GEJ655445:GEJ655447 GOF655445:GOF655447 GYB655445:GYB655447 HHX655445:HHX655447 HRT655445:HRT655447 IBP655445:IBP655447 ILL655445:ILL655447 IVH655445:IVH655447 JFD655445:JFD655447 JOZ655445:JOZ655447 JYV655445:JYV655447 KIR655445:KIR655447 KSN655445:KSN655447 LCJ655445:LCJ655447 LMF655445:LMF655447 LWB655445:LWB655447 MFX655445:MFX655447 MPT655445:MPT655447 MZP655445:MZP655447 NJL655445:NJL655447 NTH655445:NTH655447 ODD655445:ODD655447 OMZ655445:OMZ655447 OWV655445:OWV655447 PGR655445:PGR655447 PQN655445:PQN655447 QAJ655445:QAJ655447 QKF655445:QKF655447 QUB655445:QUB655447 RDX655445:RDX655447 RNT655445:RNT655447 RXP655445:RXP655447 SHL655445:SHL655447 SRH655445:SRH655447 TBD655445:TBD655447 TKZ655445:TKZ655447 TUV655445:TUV655447 UER655445:UER655447 UON655445:UON655447 UYJ655445:UYJ655447 VIF655445:VIF655447 VSB655445:VSB655447 WBX655445:WBX655447 WLT655445:WLT655447 WVP655445:WVP655447 H720981:H720983 JD720981:JD720983 SZ720981:SZ720983 ACV720981:ACV720983 AMR720981:AMR720983 AWN720981:AWN720983 BGJ720981:BGJ720983 BQF720981:BQF720983 CAB720981:CAB720983 CJX720981:CJX720983 CTT720981:CTT720983 DDP720981:DDP720983 DNL720981:DNL720983 DXH720981:DXH720983 EHD720981:EHD720983 EQZ720981:EQZ720983 FAV720981:FAV720983 FKR720981:FKR720983 FUN720981:FUN720983 GEJ720981:GEJ720983 GOF720981:GOF720983 GYB720981:GYB720983 HHX720981:HHX720983 HRT720981:HRT720983 IBP720981:IBP720983 ILL720981:ILL720983 IVH720981:IVH720983 JFD720981:JFD720983 JOZ720981:JOZ720983 JYV720981:JYV720983 KIR720981:KIR720983 KSN720981:KSN720983 LCJ720981:LCJ720983 LMF720981:LMF720983 LWB720981:LWB720983 MFX720981:MFX720983 MPT720981:MPT720983 MZP720981:MZP720983 NJL720981:NJL720983 NTH720981:NTH720983 ODD720981:ODD720983 OMZ720981:OMZ720983 OWV720981:OWV720983 PGR720981:PGR720983 PQN720981:PQN720983 QAJ720981:QAJ720983 QKF720981:QKF720983 QUB720981:QUB720983 RDX720981:RDX720983 RNT720981:RNT720983 RXP720981:RXP720983 SHL720981:SHL720983 SRH720981:SRH720983 TBD720981:TBD720983 TKZ720981:TKZ720983 TUV720981:TUV720983 UER720981:UER720983 UON720981:UON720983 UYJ720981:UYJ720983 VIF720981:VIF720983 VSB720981:VSB720983 WBX720981:WBX720983 WLT720981:WLT720983 WVP720981:WVP720983 H786517:H786519 JD786517:JD786519 SZ786517:SZ786519 ACV786517:ACV786519 AMR786517:AMR786519 AWN786517:AWN786519 BGJ786517:BGJ786519 BQF786517:BQF786519 CAB786517:CAB786519 CJX786517:CJX786519 CTT786517:CTT786519 DDP786517:DDP786519 DNL786517:DNL786519 DXH786517:DXH786519 EHD786517:EHD786519 EQZ786517:EQZ786519 FAV786517:FAV786519 FKR786517:FKR786519 FUN786517:FUN786519 GEJ786517:GEJ786519 GOF786517:GOF786519 GYB786517:GYB786519 HHX786517:HHX786519 HRT786517:HRT786519 IBP786517:IBP786519 ILL786517:ILL786519 IVH786517:IVH786519 JFD786517:JFD786519 JOZ786517:JOZ786519 JYV786517:JYV786519 KIR786517:KIR786519 KSN786517:KSN786519 LCJ786517:LCJ786519 LMF786517:LMF786519 LWB786517:LWB786519 MFX786517:MFX786519 MPT786517:MPT786519 MZP786517:MZP786519 NJL786517:NJL786519 NTH786517:NTH786519 ODD786517:ODD786519 OMZ786517:OMZ786519 OWV786517:OWV786519 PGR786517:PGR786519 PQN786517:PQN786519 QAJ786517:QAJ786519 QKF786517:QKF786519 QUB786517:QUB786519 RDX786517:RDX786519 RNT786517:RNT786519 RXP786517:RXP786519 SHL786517:SHL786519 SRH786517:SRH786519 TBD786517:TBD786519 TKZ786517:TKZ786519 TUV786517:TUV786519 UER786517:UER786519 UON786517:UON786519 UYJ786517:UYJ786519 VIF786517:VIF786519 VSB786517:VSB786519 WBX786517:WBX786519 WLT786517:WLT786519 WVP786517:WVP786519 H852053:H852055 JD852053:JD852055 SZ852053:SZ852055 ACV852053:ACV852055 AMR852053:AMR852055 AWN852053:AWN852055 BGJ852053:BGJ852055 BQF852053:BQF852055 CAB852053:CAB852055 CJX852053:CJX852055 CTT852053:CTT852055 DDP852053:DDP852055 DNL852053:DNL852055 DXH852053:DXH852055 EHD852053:EHD852055 EQZ852053:EQZ852055 FAV852053:FAV852055 FKR852053:FKR852055 FUN852053:FUN852055 GEJ852053:GEJ852055 GOF852053:GOF852055 GYB852053:GYB852055 HHX852053:HHX852055 HRT852053:HRT852055 IBP852053:IBP852055 ILL852053:ILL852055 IVH852053:IVH852055 JFD852053:JFD852055 JOZ852053:JOZ852055 JYV852053:JYV852055 KIR852053:KIR852055 KSN852053:KSN852055 LCJ852053:LCJ852055 LMF852053:LMF852055 LWB852053:LWB852055 MFX852053:MFX852055 MPT852053:MPT852055 MZP852053:MZP852055 NJL852053:NJL852055 NTH852053:NTH852055 ODD852053:ODD852055 OMZ852053:OMZ852055 OWV852053:OWV852055 PGR852053:PGR852055 PQN852053:PQN852055 QAJ852053:QAJ852055 QKF852053:QKF852055 QUB852053:QUB852055 RDX852053:RDX852055 RNT852053:RNT852055 RXP852053:RXP852055 SHL852053:SHL852055 SRH852053:SRH852055 TBD852053:TBD852055 TKZ852053:TKZ852055 TUV852053:TUV852055 UER852053:UER852055 UON852053:UON852055 UYJ852053:UYJ852055 VIF852053:VIF852055 VSB852053:VSB852055 WBX852053:WBX852055 WLT852053:WLT852055 WVP852053:WVP852055 H917589:H917591 JD917589:JD917591 SZ917589:SZ917591 ACV917589:ACV917591 AMR917589:AMR917591 AWN917589:AWN917591 BGJ917589:BGJ917591 BQF917589:BQF917591 CAB917589:CAB917591 CJX917589:CJX917591 CTT917589:CTT917591 DDP917589:DDP917591 DNL917589:DNL917591 DXH917589:DXH917591 EHD917589:EHD917591 EQZ917589:EQZ917591 FAV917589:FAV917591 FKR917589:FKR917591 FUN917589:FUN917591 GEJ917589:GEJ917591 GOF917589:GOF917591 GYB917589:GYB917591 HHX917589:HHX917591 HRT917589:HRT917591 IBP917589:IBP917591 ILL917589:ILL917591 IVH917589:IVH917591 JFD917589:JFD917591 JOZ917589:JOZ917591 JYV917589:JYV917591 KIR917589:KIR917591 KSN917589:KSN917591 LCJ917589:LCJ917591 LMF917589:LMF917591 LWB917589:LWB917591 MFX917589:MFX917591 MPT917589:MPT917591 MZP917589:MZP917591 NJL917589:NJL917591 NTH917589:NTH917591 ODD917589:ODD917591 OMZ917589:OMZ917591 OWV917589:OWV917591 PGR917589:PGR917591 PQN917589:PQN917591 QAJ917589:QAJ917591 QKF917589:QKF917591 QUB917589:QUB917591 RDX917589:RDX917591 RNT917589:RNT917591 RXP917589:RXP917591 SHL917589:SHL917591 SRH917589:SRH917591 TBD917589:TBD917591 TKZ917589:TKZ917591 TUV917589:TUV917591 UER917589:UER917591 UON917589:UON917591 UYJ917589:UYJ917591 VIF917589:VIF917591 VSB917589:VSB917591 WBX917589:WBX917591 WLT917589:WLT917591 WVP917589:WVP917591 H983125:H983127 JD983125:JD983127 SZ983125:SZ983127 ACV983125:ACV983127 AMR983125:AMR983127 AWN983125:AWN983127 BGJ983125:BGJ983127 BQF983125:BQF983127 CAB983125:CAB983127 CJX983125:CJX983127 CTT983125:CTT983127 DDP983125:DDP983127 DNL983125:DNL983127 DXH983125:DXH983127 EHD983125:EHD983127 EQZ983125:EQZ983127 FAV983125:FAV983127 FKR983125:FKR983127 FUN983125:FUN983127 GEJ983125:GEJ983127 GOF983125:GOF983127 GYB983125:GYB983127 HHX983125:HHX983127 HRT983125:HRT983127 IBP983125:IBP983127 ILL983125:ILL983127 IVH983125:IVH983127 JFD983125:JFD983127 JOZ983125:JOZ983127 JYV983125:JYV983127 KIR983125:KIR983127 KSN983125:KSN983127 LCJ983125:LCJ983127 LMF983125:LMF983127 LWB983125:LWB983127 MFX983125:MFX983127 MPT983125:MPT983127 MZP983125:MZP983127 NJL983125:NJL983127 NTH983125:NTH983127 ODD983125:ODD983127 OMZ983125:OMZ983127 OWV983125:OWV983127 PGR983125:PGR983127 PQN983125:PQN983127 QAJ983125:QAJ983127 QKF983125:QKF983127 QUB983125:QUB983127 RDX983125:RDX983127 RNT983125:RNT983127 RXP983125:RXP983127 SHL983125:SHL983127 SRH983125:SRH983127 TBD983125:TBD983127 TKZ983125:TKZ983127 TUV983125:TUV983127 UER983125:UER983127 UON983125:UON983127 UYJ983125:UYJ983127 VIF983125:VIF983127 VSB983125:VSB983127 WBX983125:WBX983127 WLT983125:WLT983127 WVP983125:WVP983127 H116:H119 JD116:JD119 SZ116:SZ119 ACV116:ACV119 AMR116:AMR119 AWN116:AWN119 BGJ116:BGJ119 BQF116:BQF119 CAB116:CAB119 CJX116:CJX119 CTT116:CTT119 DDP116:DDP119 DNL116:DNL119 DXH116:DXH119 EHD116:EHD119 EQZ116:EQZ119 FAV116:FAV119 FKR116:FKR119 FUN116:FUN119 GEJ116:GEJ119 GOF116:GOF119 GYB116:GYB119 HHX116:HHX119 HRT116:HRT119 IBP116:IBP119 ILL116:ILL119 IVH116:IVH119 JFD116:JFD119 JOZ116:JOZ119 JYV116:JYV119 KIR116:KIR119 KSN116:KSN119 LCJ116:LCJ119 LMF116:LMF119 LWB116:LWB119 MFX116:MFX119 MPT116:MPT119 MZP116:MZP119 NJL116:NJL119 NTH116:NTH119 ODD116:ODD119 OMZ116:OMZ119 OWV116:OWV119 PGR116:PGR119 PQN116:PQN119 QAJ116:QAJ119 QKF116:QKF119 QUB116:QUB119 RDX116:RDX119 RNT116:RNT119 RXP116:RXP119 SHL116:SHL119 SRH116:SRH119 TBD116:TBD119 TKZ116:TKZ119 TUV116:TUV119 UER116:UER119 UON116:UON119 UYJ116:UYJ119 VIF116:VIF119 VSB116:VSB119 WBX116:WBX119 WLT116:WLT119 WVP116:WVP119 H65652:H65655 JD65652:JD65655 SZ65652:SZ65655 ACV65652:ACV65655 AMR65652:AMR65655 AWN65652:AWN65655 BGJ65652:BGJ65655 BQF65652:BQF65655 CAB65652:CAB65655 CJX65652:CJX65655 CTT65652:CTT65655 DDP65652:DDP65655 DNL65652:DNL65655 DXH65652:DXH65655 EHD65652:EHD65655 EQZ65652:EQZ65655 FAV65652:FAV65655 FKR65652:FKR65655 FUN65652:FUN65655 GEJ65652:GEJ65655 GOF65652:GOF65655 GYB65652:GYB65655 HHX65652:HHX65655 HRT65652:HRT65655 IBP65652:IBP65655 ILL65652:ILL65655 IVH65652:IVH65655 JFD65652:JFD65655 JOZ65652:JOZ65655 JYV65652:JYV65655 KIR65652:KIR65655 KSN65652:KSN65655 LCJ65652:LCJ65655 LMF65652:LMF65655 LWB65652:LWB65655 MFX65652:MFX65655 MPT65652:MPT65655 MZP65652:MZP65655 NJL65652:NJL65655 NTH65652:NTH65655 ODD65652:ODD65655 OMZ65652:OMZ65655 OWV65652:OWV65655 PGR65652:PGR65655 PQN65652:PQN65655 QAJ65652:QAJ65655 QKF65652:QKF65655 QUB65652:QUB65655 RDX65652:RDX65655 RNT65652:RNT65655 RXP65652:RXP65655 SHL65652:SHL65655 SRH65652:SRH65655 TBD65652:TBD65655 TKZ65652:TKZ65655 TUV65652:TUV65655 UER65652:UER65655 UON65652:UON65655 UYJ65652:UYJ65655 VIF65652:VIF65655 VSB65652:VSB65655 WBX65652:WBX65655 WLT65652:WLT65655 WVP65652:WVP65655 H131188:H131191 JD131188:JD131191 SZ131188:SZ131191 ACV131188:ACV131191 AMR131188:AMR131191 AWN131188:AWN131191 BGJ131188:BGJ131191 BQF131188:BQF131191 CAB131188:CAB131191 CJX131188:CJX131191 CTT131188:CTT131191 DDP131188:DDP131191 DNL131188:DNL131191 DXH131188:DXH131191 EHD131188:EHD131191 EQZ131188:EQZ131191 FAV131188:FAV131191 FKR131188:FKR131191 FUN131188:FUN131191 GEJ131188:GEJ131191 GOF131188:GOF131191 GYB131188:GYB131191 HHX131188:HHX131191 HRT131188:HRT131191 IBP131188:IBP131191 ILL131188:ILL131191 IVH131188:IVH131191 JFD131188:JFD131191 JOZ131188:JOZ131191 JYV131188:JYV131191 KIR131188:KIR131191 KSN131188:KSN131191 LCJ131188:LCJ131191 LMF131188:LMF131191 LWB131188:LWB131191 MFX131188:MFX131191 MPT131188:MPT131191 MZP131188:MZP131191 NJL131188:NJL131191 NTH131188:NTH131191 ODD131188:ODD131191 OMZ131188:OMZ131191 OWV131188:OWV131191 PGR131188:PGR131191 PQN131188:PQN131191 QAJ131188:QAJ131191 QKF131188:QKF131191 QUB131188:QUB131191 RDX131188:RDX131191 RNT131188:RNT131191 RXP131188:RXP131191 SHL131188:SHL131191 SRH131188:SRH131191 TBD131188:TBD131191 TKZ131188:TKZ131191 TUV131188:TUV131191 UER131188:UER131191 UON131188:UON131191 UYJ131188:UYJ131191 VIF131188:VIF131191 VSB131188:VSB131191 WBX131188:WBX131191 WLT131188:WLT131191 WVP131188:WVP131191 H196724:H196727 JD196724:JD196727 SZ196724:SZ196727 ACV196724:ACV196727 AMR196724:AMR196727 AWN196724:AWN196727 BGJ196724:BGJ196727 BQF196724:BQF196727 CAB196724:CAB196727 CJX196724:CJX196727 CTT196724:CTT196727 DDP196724:DDP196727 DNL196724:DNL196727 DXH196724:DXH196727 EHD196724:EHD196727 EQZ196724:EQZ196727 FAV196724:FAV196727 FKR196724:FKR196727 FUN196724:FUN196727 GEJ196724:GEJ196727 GOF196724:GOF196727 GYB196724:GYB196727 HHX196724:HHX196727 HRT196724:HRT196727 IBP196724:IBP196727 ILL196724:ILL196727 IVH196724:IVH196727 JFD196724:JFD196727 JOZ196724:JOZ196727 JYV196724:JYV196727 KIR196724:KIR196727 KSN196724:KSN196727 LCJ196724:LCJ196727 LMF196724:LMF196727 LWB196724:LWB196727 MFX196724:MFX196727 MPT196724:MPT196727 MZP196724:MZP196727 NJL196724:NJL196727 NTH196724:NTH196727 ODD196724:ODD196727 OMZ196724:OMZ196727 OWV196724:OWV196727 PGR196724:PGR196727 PQN196724:PQN196727 QAJ196724:QAJ196727 QKF196724:QKF196727 QUB196724:QUB196727 RDX196724:RDX196727 RNT196724:RNT196727 RXP196724:RXP196727 SHL196724:SHL196727 SRH196724:SRH196727 TBD196724:TBD196727 TKZ196724:TKZ196727 TUV196724:TUV196727 UER196724:UER196727 UON196724:UON196727 UYJ196724:UYJ196727 VIF196724:VIF196727 VSB196724:VSB196727 WBX196724:WBX196727 WLT196724:WLT196727 WVP196724:WVP196727 H262260:H262263 JD262260:JD262263 SZ262260:SZ262263 ACV262260:ACV262263 AMR262260:AMR262263 AWN262260:AWN262263 BGJ262260:BGJ262263 BQF262260:BQF262263 CAB262260:CAB262263 CJX262260:CJX262263 CTT262260:CTT262263 DDP262260:DDP262263 DNL262260:DNL262263 DXH262260:DXH262263 EHD262260:EHD262263 EQZ262260:EQZ262263 FAV262260:FAV262263 FKR262260:FKR262263 FUN262260:FUN262263 GEJ262260:GEJ262263 GOF262260:GOF262263 GYB262260:GYB262263 HHX262260:HHX262263 HRT262260:HRT262263 IBP262260:IBP262263 ILL262260:ILL262263 IVH262260:IVH262263 JFD262260:JFD262263 JOZ262260:JOZ262263 JYV262260:JYV262263 KIR262260:KIR262263 KSN262260:KSN262263 LCJ262260:LCJ262263 LMF262260:LMF262263 LWB262260:LWB262263 MFX262260:MFX262263 MPT262260:MPT262263 MZP262260:MZP262263 NJL262260:NJL262263 NTH262260:NTH262263 ODD262260:ODD262263 OMZ262260:OMZ262263 OWV262260:OWV262263 PGR262260:PGR262263 PQN262260:PQN262263 QAJ262260:QAJ262263 QKF262260:QKF262263 QUB262260:QUB262263 RDX262260:RDX262263 RNT262260:RNT262263 RXP262260:RXP262263 SHL262260:SHL262263 SRH262260:SRH262263 TBD262260:TBD262263 TKZ262260:TKZ262263 TUV262260:TUV262263 UER262260:UER262263 UON262260:UON262263 UYJ262260:UYJ262263 VIF262260:VIF262263 VSB262260:VSB262263 WBX262260:WBX262263 WLT262260:WLT262263 WVP262260:WVP262263 H327796:H327799 JD327796:JD327799 SZ327796:SZ327799 ACV327796:ACV327799 AMR327796:AMR327799 AWN327796:AWN327799 BGJ327796:BGJ327799 BQF327796:BQF327799 CAB327796:CAB327799 CJX327796:CJX327799 CTT327796:CTT327799 DDP327796:DDP327799 DNL327796:DNL327799 DXH327796:DXH327799 EHD327796:EHD327799 EQZ327796:EQZ327799 FAV327796:FAV327799 FKR327796:FKR327799 FUN327796:FUN327799 GEJ327796:GEJ327799 GOF327796:GOF327799 GYB327796:GYB327799 HHX327796:HHX327799 HRT327796:HRT327799 IBP327796:IBP327799 ILL327796:ILL327799 IVH327796:IVH327799 JFD327796:JFD327799 JOZ327796:JOZ327799 JYV327796:JYV327799 KIR327796:KIR327799 KSN327796:KSN327799 LCJ327796:LCJ327799 LMF327796:LMF327799 LWB327796:LWB327799 MFX327796:MFX327799 MPT327796:MPT327799 MZP327796:MZP327799 NJL327796:NJL327799 NTH327796:NTH327799 ODD327796:ODD327799 OMZ327796:OMZ327799 OWV327796:OWV327799 PGR327796:PGR327799 PQN327796:PQN327799 QAJ327796:QAJ327799 QKF327796:QKF327799 QUB327796:QUB327799 RDX327796:RDX327799 RNT327796:RNT327799 RXP327796:RXP327799 SHL327796:SHL327799 SRH327796:SRH327799 TBD327796:TBD327799 TKZ327796:TKZ327799 TUV327796:TUV327799 UER327796:UER327799 UON327796:UON327799 UYJ327796:UYJ327799 VIF327796:VIF327799 VSB327796:VSB327799 WBX327796:WBX327799 WLT327796:WLT327799 WVP327796:WVP327799 H393332:H393335 JD393332:JD393335 SZ393332:SZ393335 ACV393332:ACV393335 AMR393332:AMR393335 AWN393332:AWN393335 BGJ393332:BGJ393335 BQF393332:BQF393335 CAB393332:CAB393335 CJX393332:CJX393335 CTT393332:CTT393335 DDP393332:DDP393335 DNL393332:DNL393335 DXH393332:DXH393335 EHD393332:EHD393335 EQZ393332:EQZ393335 FAV393332:FAV393335 FKR393332:FKR393335 FUN393332:FUN393335 GEJ393332:GEJ393335 GOF393332:GOF393335 GYB393332:GYB393335 HHX393332:HHX393335 HRT393332:HRT393335 IBP393332:IBP393335 ILL393332:ILL393335 IVH393332:IVH393335 JFD393332:JFD393335 JOZ393332:JOZ393335 JYV393332:JYV393335 KIR393332:KIR393335 KSN393332:KSN393335 LCJ393332:LCJ393335 LMF393332:LMF393335 LWB393332:LWB393335 MFX393332:MFX393335 MPT393332:MPT393335 MZP393332:MZP393335 NJL393332:NJL393335 NTH393332:NTH393335 ODD393332:ODD393335 OMZ393332:OMZ393335 OWV393332:OWV393335 PGR393332:PGR393335 PQN393332:PQN393335 QAJ393332:QAJ393335 QKF393332:QKF393335 QUB393332:QUB393335 RDX393332:RDX393335 RNT393332:RNT393335 RXP393332:RXP393335 SHL393332:SHL393335 SRH393332:SRH393335 TBD393332:TBD393335 TKZ393332:TKZ393335 TUV393332:TUV393335 UER393332:UER393335 UON393332:UON393335 UYJ393332:UYJ393335 VIF393332:VIF393335 VSB393332:VSB393335 WBX393332:WBX393335 WLT393332:WLT393335 WVP393332:WVP393335 H458868:H458871 JD458868:JD458871 SZ458868:SZ458871 ACV458868:ACV458871 AMR458868:AMR458871 AWN458868:AWN458871 BGJ458868:BGJ458871 BQF458868:BQF458871 CAB458868:CAB458871 CJX458868:CJX458871 CTT458868:CTT458871 DDP458868:DDP458871 DNL458868:DNL458871 DXH458868:DXH458871 EHD458868:EHD458871 EQZ458868:EQZ458871 FAV458868:FAV458871 FKR458868:FKR458871 FUN458868:FUN458871 GEJ458868:GEJ458871 GOF458868:GOF458871 GYB458868:GYB458871 HHX458868:HHX458871 HRT458868:HRT458871 IBP458868:IBP458871 ILL458868:ILL458871 IVH458868:IVH458871 JFD458868:JFD458871 JOZ458868:JOZ458871 JYV458868:JYV458871 KIR458868:KIR458871 KSN458868:KSN458871 LCJ458868:LCJ458871 LMF458868:LMF458871 LWB458868:LWB458871 MFX458868:MFX458871 MPT458868:MPT458871 MZP458868:MZP458871 NJL458868:NJL458871 NTH458868:NTH458871 ODD458868:ODD458871 OMZ458868:OMZ458871 OWV458868:OWV458871 PGR458868:PGR458871 PQN458868:PQN458871 QAJ458868:QAJ458871 QKF458868:QKF458871 QUB458868:QUB458871 RDX458868:RDX458871 RNT458868:RNT458871 RXP458868:RXP458871 SHL458868:SHL458871 SRH458868:SRH458871 TBD458868:TBD458871 TKZ458868:TKZ458871 TUV458868:TUV458871 UER458868:UER458871 UON458868:UON458871 UYJ458868:UYJ458871 VIF458868:VIF458871 VSB458868:VSB458871 WBX458868:WBX458871 WLT458868:WLT458871 WVP458868:WVP458871 H524404:H524407 JD524404:JD524407 SZ524404:SZ524407 ACV524404:ACV524407 AMR524404:AMR524407 AWN524404:AWN524407 BGJ524404:BGJ524407 BQF524404:BQF524407 CAB524404:CAB524407 CJX524404:CJX524407 CTT524404:CTT524407 DDP524404:DDP524407 DNL524404:DNL524407 DXH524404:DXH524407 EHD524404:EHD524407 EQZ524404:EQZ524407 FAV524404:FAV524407 FKR524404:FKR524407 FUN524404:FUN524407 GEJ524404:GEJ524407 GOF524404:GOF524407 GYB524404:GYB524407 HHX524404:HHX524407 HRT524404:HRT524407 IBP524404:IBP524407 ILL524404:ILL524407 IVH524404:IVH524407 JFD524404:JFD524407 JOZ524404:JOZ524407 JYV524404:JYV524407 KIR524404:KIR524407 KSN524404:KSN524407 LCJ524404:LCJ524407 LMF524404:LMF524407 LWB524404:LWB524407 MFX524404:MFX524407 MPT524404:MPT524407 MZP524404:MZP524407 NJL524404:NJL524407 NTH524404:NTH524407 ODD524404:ODD524407 OMZ524404:OMZ524407 OWV524404:OWV524407 PGR524404:PGR524407 PQN524404:PQN524407 QAJ524404:QAJ524407 QKF524404:QKF524407 QUB524404:QUB524407 RDX524404:RDX524407 RNT524404:RNT524407 RXP524404:RXP524407 SHL524404:SHL524407 SRH524404:SRH524407 TBD524404:TBD524407 TKZ524404:TKZ524407 TUV524404:TUV524407 UER524404:UER524407 UON524404:UON524407 UYJ524404:UYJ524407 VIF524404:VIF524407 VSB524404:VSB524407 WBX524404:WBX524407 WLT524404:WLT524407 WVP524404:WVP524407 H589940:H589943 JD589940:JD589943 SZ589940:SZ589943 ACV589940:ACV589943 AMR589940:AMR589943 AWN589940:AWN589943 BGJ589940:BGJ589943 BQF589940:BQF589943 CAB589940:CAB589943 CJX589940:CJX589943 CTT589940:CTT589943 DDP589940:DDP589943 DNL589940:DNL589943 DXH589940:DXH589943 EHD589940:EHD589943 EQZ589940:EQZ589943 FAV589940:FAV589943 FKR589940:FKR589943 FUN589940:FUN589943 GEJ589940:GEJ589943 GOF589940:GOF589943 GYB589940:GYB589943 HHX589940:HHX589943 HRT589940:HRT589943 IBP589940:IBP589943 ILL589940:ILL589943 IVH589940:IVH589943 JFD589940:JFD589943 JOZ589940:JOZ589943 JYV589940:JYV589943 KIR589940:KIR589943 KSN589940:KSN589943 LCJ589940:LCJ589943 LMF589940:LMF589943 LWB589940:LWB589943 MFX589940:MFX589943 MPT589940:MPT589943 MZP589940:MZP589943 NJL589940:NJL589943 NTH589940:NTH589943 ODD589940:ODD589943 OMZ589940:OMZ589943 OWV589940:OWV589943 PGR589940:PGR589943 PQN589940:PQN589943 QAJ589940:QAJ589943 QKF589940:QKF589943 QUB589940:QUB589943 RDX589940:RDX589943 RNT589940:RNT589943 RXP589940:RXP589943 SHL589940:SHL589943 SRH589940:SRH589943 TBD589940:TBD589943 TKZ589940:TKZ589943 TUV589940:TUV589943 UER589940:UER589943 UON589940:UON589943 UYJ589940:UYJ589943 VIF589940:VIF589943 VSB589940:VSB589943 WBX589940:WBX589943 WLT589940:WLT589943 WVP589940:WVP589943 H655476:H655479 JD655476:JD655479 SZ655476:SZ655479 ACV655476:ACV655479 AMR655476:AMR655479 AWN655476:AWN655479 BGJ655476:BGJ655479 BQF655476:BQF655479 CAB655476:CAB655479 CJX655476:CJX655479 CTT655476:CTT655479 DDP655476:DDP655479 DNL655476:DNL655479 DXH655476:DXH655479 EHD655476:EHD655479 EQZ655476:EQZ655479 FAV655476:FAV655479 FKR655476:FKR655479 FUN655476:FUN655479 GEJ655476:GEJ655479 GOF655476:GOF655479 GYB655476:GYB655479 HHX655476:HHX655479 HRT655476:HRT655479 IBP655476:IBP655479 ILL655476:ILL655479 IVH655476:IVH655479 JFD655476:JFD655479 JOZ655476:JOZ655479 JYV655476:JYV655479 KIR655476:KIR655479 KSN655476:KSN655479 LCJ655476:LCJ655479 LMF655476:LMF655479 LWB655476:LWB655479 MFX655476:MFX655479 MPT655476:MPT655479 MZP655476:MZP655479 NJL655476:NJL655479 NTH655476:NTH655479 ODD655476:ODD655479 OMZ655476:OMZ655479 OWV655476:OWV655479 PGR655476:PGR655479 PQN655476:PQN655479 QAJ655476:QAJ655479 QKF655476:QKF655479 QUB655476:QUB655479 RDX655476:RDX655479 RNT655476:RNT655479 RXP655476:RXP655479 SHL655476:SHL655479 SRH655476:SRH655479 TBD655476:TBD655479 TKZ655476:TKZ655479 TUV655476:TUV655479 UER655476:UER655479 UON655476:UON655479 UYJ655476:UYJ655479 VIF655476:VIF655479 VSB655476:VSB655479 WBX655476:WBX655479 WLT655476:WLT655479 WVP655476:WVP655479 H721012:H721015 JD721012:JD721015 SZ721012:SZ721015 ACV721012:ACV721015 AMR721012:AMR721015 AWN721012:AWN721015 BGJ721012:BGJ721015 BQF721012:BQF721015 CAB721012:CAB721015 CJX721012:CJX721015 CTT721012:CTT721015 DDP721012:DDP721015 DNL721012:DNL721015 DXH721012:DXH721015 EHD721012:EHD721015 EQZ721012:EQZ721015 FAV721012:FAV721015 FKR721012:FKR721015 FUN721012:FUN721015 GEJ721012:GEJ721015 GOF721012:GOF721015 GYB721012:GYB721015 HHX721012:HHX721015 HRT721012:HRT721015 IBP721012:IBP721015 ILL721012:ILL721015 IVH721012:IVH721015 JFD721012:JFD721015 JOZ721012:JOZ721015 JYV721012:JYV721015 KIR721012:KIR721015 KSN721012:KSN721015 LCJ721012:LCJ721015 LMF721012:LMF721015 LWB721012:LWB721015 MFX721012:MFX721015 MPT721012:MPT721015 MZP721012:MZP721015 NJL721012:NJL721015 NTH721012:NTH721015 ODD721012:ODD721015 OMZ721012:OMZ721015 OWV721012:OWV721015 PGR721012:PGR721015 PQN721012:PQN721015 QAJ721012:QAJ721015 QKF721012:QKF721015 QUB721012:QUB721015 RDX721012:RDX721015 RNT721012:RNT721015 RXP721012:RXP721015 SHL721012:SHL721015 SRH721012:SRH721015 TBD721012:TBD721015 TKZ721012:TKZ721015 TUV721012:TUV721015 UER721012:UER721015 UON721012:UON721015 UYJ721012:UYJ721015 VIF721012:VIF721015 VSB721012:VSB721015 WBX721012:WBX721015 WLT721012:WLT721015 WVP721012:WVP721015 H786548:H786551 JD786548:JD786551 SZ786548:SZ786551 ACV786548:ACV786551 AMR786548:AMR786551 AWN786548:AWN786551 BGJ786548:BGJ786551 BQF786548:BQF786551 CAB786548:CAB786551 CJX786548:CJX786551 CTT786548:CTT786551 DDP786548:DDP786551 DNL786548:DNL786551 DXH786548:DXH786551 EHD786548:EHD786551 EQZ786548:EQZ786551 FAV786548:FAV786551 FKR786548:FKR786551 FUN786548:FUN786551 GEJ786548:GEJ786551 GOF786548:GOF786551 GYB786548:GYB786551 HHX786548:HHX786551 HRT786548:HRT786551 IBP786548:IBP786551 ILL786548:ILL786551 IVH786548:IVH786551 JFD786548:JFD786551 JOZ786548:JOZ786551 JYV786548:JYV786551 KIR786548:KIR786551 KSN786548:KSN786551 LCJ786548:LCJ786551 LMF786548:LMF786551 LWB786548:LWB786551 MFX786548:MFX786551 MPT786548:MPT786551 MZP786548:MZP786551 NJL786548:NJL786551 NTH786548:NTH786551 ODD786548:ODD786551 OMZ786548:OMZ786551 OWV786548:OWV786551 PGR786548:PGR786551 PQN786548:PQN786551 QAJ786548:QAJ786551 QKF786548:QKF786551 QUB786548:QUB786551 RDX786548:RDX786551 RNT786548:RNT786551 RXP786548:RXP786551 SHL786548:SHL786551 SRH786548:SRH786551 TBD786548:TBD786551 TKZ786548:TKZ786551 TUV786548:TUV786551 UER786548:UER786551 UON786548:UON786551 UYJ786548:UYJ786551 VIF786548:VIF786551 VSB786548:VSB786551 WBX786548:WBX786551 WLT786548:WLT786551 WVP786548:WVP786551 H852084:H852087 JD852084:JD852087 SZ852084:SZ852087 ACV852084:ACV852087 AMR852084:AMR852087 AWN852084:AWN852087 BGJ852084:BGJ852087 BQF852084:BQF852087 CAB852084:CAB852087 CJX852084:CJX852087 CTT852084:CTT852087 DDP852084:DDP852087 DNL852084:DNL852087 DXH852084:DXH852087 EHD852084:EHD852087 EQZ852084:EQZ852087 FAV852084:FAV852087 FKR852084:FKR852087 FUN852084:FUN852087 GEJ852084:GEJ852087 GOF852084:GOF852087 GYB852084:GYB852087 HHX852084:HHX852087 HRT852084:HRT852087 IBP852084:IBP852087 ILL852084:ILL852087 IVH852084:IVH852087 JFD852084:JFD852087 JOZ852084:JOZ852087 JYV852084:JYV852087 KIR852084:KIR852087 KSN852084:KSN852087 LCJ852084:LCJ852087 LMF852084:LMF852087 LWB852084:LWB852087 MFX852084:MFX852087 MPT852084:MPT852087 MZP852084:MZP852087 NJL852084:NJL852087 NTH852084:NTH852087 ODD852084:ODD852087 OMZ852084:OMZ852087 OWV852084:OWV852087 PGR852084:PGR852087 PQN852084:PQN852087 QAJ852084:QAJ852087 QKF852084:QKF852087 QUB852084:QUB852087 RDX852084:RDX852087 RNT852084:RNT852087 RXP852084:RXP852087 SHL852084:SHL852087 SRH852084:SRH852087 TBD852084:TBD852087 TKZ852084:TKZ852087 TUV852084:TUV852087 UER852084:UER852087 UON852084:UON852087 UYJ852084:UYJ852087 VIF852084:VIF852087 VSB852084:VSB852087 WBX852084:WBX852087 WLT852084:WLT852087 WVP852084:WVP852087 H917620:H917623 JD917620:JD917623 SZ917620:SZ917623 ACV917620:ACV917623 AMR917620:AMR917623 AWN917620:AWN917623 BGJ917620:BGJ917623 BQF917620:BQF917623 CAB917620:CAB917623 CJX917620:CJX917623 CTT917620:CTT917623 DDP917620:DDP917623 DNL917620:DNL917623 DXH917620:DXH917623 EHD917620:EHD917623 EQZ917620:EQZ917623 FAV917620:FAV917623 FKR917620:FKR917623 FUN917620:FUN917623 GEJ917620:GEJ917623 GOF917620:GOF917623 GYB917620:GYB917623 HHX917620:HHX917623 HRT917620:HRT917623 IBP917620:IBP917623 ILL917620:ILL917623 IVH917620:IVH917623 JFD917620:JFD917623 JOZ917620:JOZ917623 JYV917620:JYV917623 KIR917620:KIR917623 KSN917620:KSN917623 LCJ917620:LCJ917623 LMF917620:LMF917623 LWB917620:LWB917623 MFX917620:MFX917623 MPT917620:MPT917623 MZP917620:MZP917623 NJL917620:NJL917623 NTH917620:NTH917623 ODD917620:ODD917623 OMZ917620:OMZ917623 OWV917620:OWV917623 PGR917620:PGR917623 PQN917620:PQN917623 QAJ917620:QAJ917623 QKF917620:QKF917623 QUB917620:QUB917623 RDX917620:RDX917623 RNT917620:RNT917623 RXP917620:RXP917623 SHL917620:SHL917623 SRH917620:SRH917623 TBD917620:TBD917623 TKZ917620:TKZ917623 TUV917620:TUV917623 UER917620:UER917623 UON917620:UON917623 UYJ917620:UYJ917623 VIF917620:VIF917623 VSB917620:VSB917623 WBX917620:WBX917623 WLT917620:WLT917623 WVP917620:WVP917623 H983156:H983159 JD983156:JD983159 SZ983156:SZ983159 ACV983156:ACV983159 AMR983156:AMR983159 AWN983156:AWN983159 BGJ983156:BGJ983159 BQF983156:BQF983159 CAB983156:CAB983159 CJX983156:CJX983159 CTT983156:CTT983159 DDP983156:DDP983159 DNL983156:DNL983159 DXH983156:DXH983159 EHD983156:EHD983159 EQZ983156:EQZ983159 FAV983156:FAV983159 FKR983156:FKR983159 FUN983156:FUN983159 GEJ983156:GEJ983159 GOF983156:GOF983159 GYB983156:GYB983159 HHX983156:HHX983159 HRT983156:HRT983159 IBP983156:IBP983159 ILL983156:ILL983159 IVH983156:IVH983159 JFD983156:JFD983159 JOZ983156:JOZ983159 JYV983156:JYV983159 KIR983156:KIR983159 KSN983156:KSN983159 LCJ983156:LCJ983159 LMF983156:LMF983159 LWB983156:LWB983159 MFX983156:MFX983159 MPT983156:MPT983159 MZP983156:MZP983159 NJL983156:NJL983159 NTH983156:NTH983159 ODD983156:ODD983159 OMZ983156:OMZ983159 OWV983156:OWV983159 PGR983156:PGR983159 PQN983156:PQN983159 QAJ983156:QAJ983159 QKF983156:QKF983159 QUB983156:QUB983159 RDX983156:RDX983159 RNT983156:RNT983159 RXP983156:RXP983159 SHL983156:SHL983159 SRH983156:SRH983159 TBD983156:TBD983159 TKZ983156:TKZ983159 TUV983156:TUV983159 UER983156:UER983159 UON983156:UON983159 UYJ983156:UYJ983159 VIF983156:VIF983159 VSB983156:VSB983159 WBX983156:WBX983159 WLT983156:WLT983159 WVP983156:WVP983159 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L116:L119 JH116:JH119 TD116:TD119 ACZ116:ACZ119 AMV116:AMV119 AWR116:AWR119 BGN116:BGN119 BQJ116:BQJ119 CAF116:CAF119 CKB116:CKB119 CTX116:CTX119 DDT116:DDT119 DNP116:DNP119 DXL116:DXL119 EHH116:EHH119 ERD116:ERD119 FAZ116:FAZ119 FKV116:FKV119 FUR116:FUR119 GEN116:GEN119 GOJ116:GOJ119 GYF116:GYF119 HIB116:HIB119 HRX116:HRX119 IBT116:IBT119 ILP116:ILP119 IVL116:IVL119 JFH116:JFH119 JPD116:JPD119 JYZ116:JYZ119 KIV116:KIV119 KSR116:KSR119 LCN116:LCN119 LMJ116:LMJ119 LWF116:LWF119 MGB116:MGB119 MPX116:MPX119 MZT116:MZT119 NJP116:NJP119 NTL116:NTL119 ODH116:ODH119 OND116:OND119 OWZ116:OWZ119 PGV116:PGV119 PQR116:PQR119 QAN116:QAN119 QKJ116:QKJ119 QUF116:QUF119 REB116:REB119 RNX116:RNX119 RXT116:RXT119 SHP116:SHP119 SRL116:SRL119 TBH116:TBH119 TLD116:TLD119 TUZ116:TUZ119 UEV116:UEV119 UOR116:UOR119 UYN116:UYN119 VIJ116:VIJ119 VSF116:VSF119 WCB116:WCB119 WLX116:WLX119 WVT116:WVT119 L65652:L65655 JH65652:JH65655 TD65652:TD65655 ACZ65652:ACZ65655 AMV65652:AMV65655 AWR65652:AWR65655 BGN65652:BGN65655 BQJ65652:BQJ65655 CAF65652:CAF65655 CKB65652:CKB65655 CTX65652:CTX65655 DDT65652:DDT65655 DNP65652:DNP65655 DXL65652:DXL65655 EHH65652:EHH65655 ERD65652:ERD65655 FAZ65652:FAZ65655 FKV65652:FKV65655 FUR65652:FUR65655 GEN65652:GEN65655 GOJ65652:GOJ65655 GYF65652:GYF65655 HIB65652:HIB65655 HRX65652:HRX65655 IBT65652:IBT65655 ILP65652:ILP65655 IVL65652:IVL65655 JFH65652:JFH65655 JPD65652:JPD65655 JYZ65652:JYZ65655 KIV65652:KIV65655 KSR65652:KSR65655 LCN65652:LCN65655 LMJ65652:LMJ65655 LWF65652:LWF65655 MGB65652:MGB65655 MPX65652:MPX65655 MZT65652:MZT65655 NJP65652:NJP65655 NTL65652:NTL65655 ODH65652:ODH65655 OND65652:OND65655 OWZ65652:OWZ65655 PGV65652:PGV65655 PQR65652:PQR65655 QAN65652:QAN65655 QKJ65652:QKJ65655 QUF65652:QUF65655 REB65652:REB65655 RNX65652:RNX65655 RXT65652:RXT65655 SHP65652:SHP65655 SRL65652:SRL65655 TBH65652:TBH65655 TLD65652:TLD65655 TUZ65652:TUZ65655 UEV65652:UEV65655 UOR65652:UOR65655 UYN65652:UYN65655 VIJ65652:VIJ65655 VSF65652:VSF65655 WCB65652:WCB65655 WLX65652:WLX65655 WVT65652:WVT65655 L131188:L131191 JH131188:JH131191 TD131188:TD131191 ACZ131188:ACZ131191 AMV131188:AMV131191 AWR131188:AWR131191 BGN131188:BGN131191 BQJ131188:BQJ131191 CAF131188:CAF131191 CKB131188:CKB131191 CTX131188:CTX131191 DDT131188:DDT131191 DNP131188:DNP131191 DXL131188:DXL131191 EHH131188:EHH131191 ERD131188:ERD131191 FAZ131188:FAZ131191 FKV131188:FKV131191 FUR131188:FUR131191 GEN131188:GEN131191 GOJ131188:GOJ131191 GYF131188:GYF131191 HIB131188:HIB131191 HRX131188:HRX131191 IBT131188:IBT131191 ILP131188:ILP131191 IVL131188:IVL131191 JFH131188:JFH131191 JPD131188:JPD131191 JYZ131188:JYZ131191 KIV131188:KIV131191 KSR131188:KSR131191 LCN131188:LCN131191 LMJ131188:LMJ131191 LWF131188:LWF131191 MGB131188:MGB131191 MPX131188:MPX131191 MZT131188:MZT131191 NJP131188:NJP131191 NTL131188:NTL131191 ODH131188:ODH131191 OND131188:OND131191 OWZ131188:OWZ131191 PGV131188:PGV131191 PQR131188:PQR131191 QAN131188:QAN131191 QKJ131188:QKJ131191 QUF131188:QUF131191 REB131188:REB131191 RNX131188:RNX131191 RXT131188:RXT131191 SHP131188:SHP131191 SRL131188:SRL131191 TBH131188:TBH131191 TLD131188:TLD131191 TUZ131188:TUZ131191 UEV131188:UEV131191 UOR131188:UOR131191 UYN131188:UYN131191 VIJ131188:VIJ131191 VSF131188:VSF131191 WCB131188:WCB131191 WLX131188:WLX131191 WVT131188:WVT131191 L196724:L196727 JH196724:JH196727 TD196724:TD196727 ACZ196724:ACZ196727 AMV196724:AMV196727 AWR196724:AWR196727 BGN196724:BGN196727 BQJ196724:BQJ196727 CAF196724:CAF196727 CKB196724:CKB196727 CTX196724:CTX196727 DDT196724:DDT196727 DNP196724:DNP196727 DXL196724:DXL196727 EHH196724:EHH196727 ERD196724:ERD196727 FAZ196724:FAZ196727 FKV196724:FKV196727 FUR196724:FUR196727 GEN196724:GEN196727 GOJ196724:GOJ196727 GYF196724:GYF196727 HIB196724:HIB196727 HRX196724:HRX196727 IBT196724:IBT196727 ILP196724:ILP196727 IVL196724:IVL196727 JFH196724:JFH196727 JPD196724:JPD196727 JYZ196724:JYZ196727 KIV196724:KIV196727 KSR196724:KSR196727 LCN196724:LCN196727 LMJ196724:LMJ196727 LWF196724:LWF196727 MGB196724:MGB196727 MPX196724:MPX196727 MZT196724:MZT196727 NJP196724:NJP196727 NTL196724:NTL196727 ODH196724:ODH196727 OND196724:OND196727 OWZ196724:OWZ196727 PGV196724:PGV196727 PQR196724:PQR196727 QAN196724:QAN196727 QKJ196724:QKJ196727 QUF196724:QUF196727 REB196724:REB196727 RNX196724:RNX196727 RXT196724:RXT196727 SHP196724:SHP196727 SRL196724:SRL196727 TBH196724:TBH196727 TLD196724:TLD196727 TUZ196724:TUZ196727 UEV196724:UEV196727 UOR196724:UOR196727 UYN196724:UYN196727 VIJ196724:VIJ196727 VSF196724:VSF196727 WCB196724:WCB196727 WLX196724:WLX196727 WVT196724:WVT196727 L262260:L262263 JH262260:JH262263 TD262260:TD262263 ACZ262260:ACZ262263 AMV262260:AMV262263 AWR262260:AWR262263 BGN262260:BGN262263 BQJ262260:BQJ262263 CAF262260:CAF262263 CKB262260:CKB262263 CTX262260:CTX262263 DDT262260:DDT262263 DNP262260:DNP262263 DXL262260:DXL262263 EHH262260:EHH262263 ERD262260:ERD262263 FAZ262260:FAZ262263 FKV262260:FKV262263 FUR262260:FUR262263 GEN262260:GEN262263 GOJ262260:GOJ262263 GYF262260:GYF262263 HIB262260:HIB262263 HRX262260:HRX262263 IBT262260:IBT262263 ILP262260:ILP262263 IVL262260:IVL262263 JFH262260:JFH262263 JPD262260:JPD262263 JYZ262260:JYZ262263 KIV262260:KIV262263 KSR262260:KSR262263 LCN262260:LCN262263 LMJ262260:LMJ262263 LWF262260:LWF262263 MGB262260:MGB262263 MPX262260:MPX262263 MZT262260:MZT262263 NJP262260:NJP262263 NTL262260:NTL262263 ODH262260:ODH262263 OND262260:OND262263 OWZ262260:OWZ262263 PGV262260:PGV262263 PQR262260:PQR262263 QAN262260:QAN262263 QKJ262260:QKJ262263 QUF262260:QUF262263 REB262260:REB262263 RNX262260:RNX262263 RXT262260:RXT262263 SHP262260:SHP262263 SRL262260:SRL262263 TBH262260:TBH262263 TLD262260:TLD262263 TUZ262260:TUZ262263 UEV262260:UEV262263 UOR262260:UOR262263 UYN262260:UYN262263 VIJ262260:VIJ262263 VSF262260:VSF262263 WCB262260:WCB262263 WLX262260:WLX262263 WVT262260:WVT262263 L327796:L327799 JH327796:JH327799 TD327796:TD327799 ACZ327796:ACZ327799 AMV327796:AMV327799 AWR327796:AWR327799 BGN327796:BGN327799 BQJ327796:BQJ327799 CAF327796:CAF327799 CKB327796:CKB327799 CTX327796:CTX327799 DDT327796:DDT327799 DNP327796:DNP327799 DXL327796:DXL327799 EHH327796:EHH327799 ERD327796:ERD327799 FAZ327796:FAZ327799 FKV327796:FKV327799 FUR327796:FUR327799 GEN327796:GEN327799 GOJ327796:GOJ327799 GYF327796:GYF327799 HIB327796:HIB327799 HRX327796:HRX327799 IBT327796:IBT327799 ILP327796:ILP327799 IVL327796:IVL327799 JFH327796:JFH327799 JPD327796:JPD327799 JYZ327796:JYZ327799 KIV327796:KIV327799 KSR327796:KSR327799 LCN327796:LCN327799 LMJ327796:LMJ327799 LWF327796:LWF327799 MGB327796:MGB327799 MPX327796:MPX327799 MZT327796:MZT327799 NJP327796:NJP327799 NTL327796:NTL327799 ODH327796:ODH327799 OND327796:OND327799 OWZ327796:OWZ327799 PGV327796:PGV327799 PQR327796:PQR327799 QAN327796:QAN327799 QKJ327796:QKJ327799 QUF327796:QUF327799 REB327796:REB327799 RNX327796:RNX327799 RXT327796:RXT327799 SHP327796:SHP327799 SRL327796:SRL327799 TBH327796:TBH327799 TLD327796:TLD327799 TUZ327796:TUZ327799 UEV327796:UEV327799 UOR327796:UOR327799 UYN327796:UYN327799 VIJ327796:VIJ327799 VSF327796:VSF327799 WCB327796:WCB327799 WLX327796:WLX327799 WVT327796:WVT327799 L393332:L393335 JH393332:JH393335 TD393332:TD393335 ACZ393332:ACZ393335 AMV393332:AMV393335 AWR393332:AWR393335 BGN393332:BGN393335 BQJ393332:BQJ393335 CAF393332:CAF393335 CKB393332:CKB393335 CTX393332:CTX393335 DDT393332:DDT393335 DNP393332:DNP393335 DXL393332:DXL393335 EHH393332:EHH393335 ERD393332:ERD393335 FAZ393332:FAZ393335 FKV393332:FKV393335 FUR393332:FUR393335 GEN393332:GEN393335 GOJ393332:GOJ393335 GYF393332:GYF393335 HIB393332:HIB393335 HRX393332:HRX393335 IBT393332:IBT393335 ILP393332:ILP393335 IVL393332:IVL393335 JFH393332:JFH393335 JPD393332:JPD393335 JYZ393332:JYZ393335 KIV393332:KIV393335 KSR393332:KSR393335 LCN393332:LCN393335 LMJ393332:LMJ393335 LWF393332:LWF393335 MGB393332:MGB393335 MPX393332:MPX393335 MZT393332:MZT393335 NJP393332:NJP393335 NTL393332:NTL393335 ODH393332:ODH393335 OND393332:OND393335 OWZ393332:OWZ393335 PGV393332:PGV393335 PQR393332:PQR393335 QAN393332:QAN393335 QKJ393332:QKJ393335 QUF393332:QUF393335 REB393332:REB393335 RNX393332:RNX393335 RXT393332:RXT393335 SHP393332:SHP393335 SRL393332:SRL393335 TBH393332:TBH393335 TLD393332:TLD393335 TUZ393332:TUZ393335 UEV393332:UEV393335 UOR393332:UOR393335 UYN393332:UYN393335 VIJ393332:VIJ393335 VSF393332:VSF393335 WCB393332:WCB393335 WLX393332:WLX393335 WVT393332:WVT393335 L458868:L458871 JH458868:JH458871 TD458868:TD458871 ACZ458868:ACZ458871 AMV458868:AMV458871 AWR458868:AWR458871 BGN458868:BGN458871 BQJ458868:BQJ458871 CAF458868:CAF458871 CKB458868:CKB458871 CTX458868:CTX458871 DDT458868:DDT458871 DNP458868:DNP458871 DXL458868:DXL458871 EHH458868:EHH458871 ERD458868:ERD458871 FAZ458868:FAZ458871 FKV458868:FKV458871 FUR458868:FUR458871 GEN458868:GEN458871 GOJ458868:GOJ458871 GYF458868:GYF458871 HIB458868:HIB458871 HRX458868:HRX458871 IBT458868:IBT458871 ILP458868:ILP458871 IVL458868:IVL458871 JFH458868:JFH458871 JPD458868:JPD458871 JYZ458868:JYZ458871 KIV458868:KIV458871 KSR458868:KSR458871 LCN458868:LCN458871 LMJ458868:LMJ458871 LWF458868:LWF458871 MGB458868:MGB458871 MPX458868:MPX458871 MZT458868:MZT458871 NJP458868:NJP458871 NTL458868:NTL458871 ODH458868:ODH458871 OND458868:OND458871 OWZ458868:OWZ458871 PGV458868:PGV458871 PQR458868:PQR458871 QAN458868:QAN458871 QKJ458868:QKJ458871 QUF458868:QUF458871 REB458868:REB458871 RNX458868:RNX458871 RXT458868:RXT458871 SHP458868:SHP458871 SRL458868:SRL458871 TBH458868:TBH458871 TLD458868:TLD458871 TUZ458868:TUZ458871 UEV458868:UEV458871 UOR458868:UOR458871 UYN458868:UYN458871 VIJ458868:VIJ458871 VSF458868:VSF458871 WCB458868:WCB458871 WLX458868:WLX458871 WVT458868:WVT458871 L524404:L524407 JH524404:JH524407 TD524404:TD524407 ACZ524404:ACZ524407 AMV524404:AMV524407 AWR524404:AWR524407 BGN524404:BGN524407 BQJ524404:BQJ524407 CAF524404:CAF524407 CKB524404:CKB524407 CTX524404:CTX524407 DDT524404:DDT524407 DNP524404:DNP524407 DXL524404:DXL524407 EHH524404:EHH524407 ERD524404:ERD524407 FAZ524404:FAZ524407 FKV524404:FKV524407 FUR524404:FUR524407 GEN524404:GEN524407 GOJ524404:GOJ524407 GYF524404:GYF524407 HIB524404:HIB524407 HRX524404:HRX524407 IBT524404:IBT524407 ILP524404:ILP524407 IVL524404:IVL524407 JFH524404:JFH524407 JPD524404:JPD524407 JYZ524404:JYZ524407 KIV524404:KIV524407 KSR524404:KSR524407 LCN524404:LCN524407 LMJ524404:LMJ524407 LWF524404:LWF524407 MGB524404:MGB524407 MPX524404:MPX524407 MZT524404:MZT524407 NJP524404:NJP524407 NTL524404:NTL524407 ODH524404:ODH524407 OND524404:OND524407 OWZ524404:OWZ524407 PGV524404:PGV524407 PQR524404:PQR524407 QAN524404:QAN524407 QKJ524404:QKJ524407 QUF524404:QUF524407 REB524404:REB524407 RNX524404:RNX524407 RXT524404:RXT524407 SHP524404:SHP524407 SRL524404:SRL524407 TBH524404:TBH524407 TLD524404:TLD524407 TUZ524404:TUZ524407 UEV524404:UEV524407 UOR524404:UOR524407 UYN524404:UYN524407 VIJ524404:VIJ524407 VSF524404:VSF524407 WCB524404:WCB524407 WLX524404:WLX524407 WVT524404:WVT524407 L589940:L589943 JH589940:JH589943 TD589940:TD589943 ACZ589940:ACZ589943 AMV589940:AMV589943 AWR589940:AWR589943 BGN589940:BGN589943 BQJ589940:BQJ589943 CAF589940:CAF589943 CKB589940:CKB589943 CTX589940:CTX589943 DDT589940:DDT589943 DNP589940:DNP589943 DXL589940:DXL589943 EHH589940:EHH589943 ERD589940:ERD589943 FAZ589940:FAZ589943 FKV589940:FKV589943 FUR589940:FUR589943 GEN589940:GEN589943 GOJ589940:GOJ589943 GYF589940:GYF589943 HIB589940:HIB589943 HRX589940:HRX589943 IBT589940:IBT589943 ILP589940:ILP589943 IVL589940:IVL589943 JFH589940:JFH589943 JPD589940:JPD589943 JYZ589940:JYZ589943 KIV589940:KIV589943 KSR589940:KSR589943 LCN589940:LCN589943 LMJ589940:LMJ589943 LWF589940:LWF589943 MGB589940:MGB589943 MPX589940:MPX589943 MZT589940:MZT589943 NJP589940:NJP589943 NTL589940:NTL589943 ODH589940:ODH589943 OND589940:OND589943 OWZ589940:OWZ589943 PGV589940:PGV589943 PQR589940:PQR589943 QAN589940:QAN589943 QKJ589940:QKJ589943 QUF589940:QUF589943 REB589940:REB589943 RNX589940:RNX589943 RXT589940:RXT589943 SHP589940:SHP589943 SRL589940:SRL589943 TBH589940:TBH589943 TLD589940:TLD589943 TUZ589940:TUZ589943 UEV589940:UEV589943 UOR589940:UOR589943 UYN589940:UYN589943 VIJ589940:VIJ589943 VSF589940:VSF589943 WCB589940:WCB589943 WLX589940:WLX589943 WVT589940:WVT589943 L655476:L655479 JH655476:JH655479 TD655476:TD655479 ACZ655476:ACZ655479 AMV655476:AMV655479 AWR655476:AWR655479 BGN655476:BGN655479 BQJ655476:BQJ655479 CAF655476:CAF655479 CKB655476:CKB655479 CTX655476:CTX655479 DDT655476:DDT655479 DNP655476:DNP655479 DXL655476:DXL655479 EHH655476:EHH655479 ERD655476:ERD655479 FAZ655476:FAZ655479 FKV655476:FKV655479 FUR655476:FUR655479 GEN655476:GEN655479 GOJ655476:GOJ655479 GYF655476:GYF655479 HIB655476:HIB655479 HRX655476:HRX655479 IBT655476:IBT655479 ILP655476:ILP655479 IVL655476:IVL655479 JFH655476:JFH655479 JPD655476:JPD655479 JYZ655476:JYZ655479 KIV655476:KIV655479 KSR655476:KSR655479 LCN655476:LCN655479 LMJ655476:LMJ655479 LWF655476:LWF655479 MGB655476:MGB655479 MPX655476:MPX655479 MZT655476:MZT655479 NJP655476:NJP655479 NTL655476:NTL655479 ODH655476:ODH655479 OND655476:OND655479 OWZ655476:OWZ655479 PGV655476:PGV655479 PQR655476:PQR655479 QAN655476:QAN655479 QKJ655476:QKJ655479 QUF655476:QUF655479 REB655476:REB655479 RNX655476:RNX655479 RXT655476:RXT655479 SHP655476:SHP655479 SRL655476:SRL655479 TBH655476:TBH655479 TLD655476:TLD655479 TUZ655476:TUZ655479 UEV655476:UEV655479 UOR655476:UOR655479 UYN655476:UYN655479 VIJ655476:VIJ655479 VSF655476:VSF655479 WCB655476:WCB655479 WLX655476:WLX655479 WVT655476:WVT655479 L721012:L721015 JH721012:JH721015 TD721012:TD721015 ACZ721012:ACZ721015 AMV721012:AMV721015 AWR721012:AWR721015 BGN721012:BGN721015 BQJ721012:BQJ721015 CAF721012:CAF721015 CKB721012:CKB721015 CTX721012:CTX721015 DDT721012:DDT721015 DNP721012:DNP721015 DXL721012:DXL721015 EHH721012:EHH721015 ERD721012:ERD721015 FAZ721012:FAZ721015 FKV721012:FKV721015 FUR721012:FUR721015 GEN721012:GEN721015 GOJ721012:GOJ721015 GYF721012:GYF721015 HIB721012:HIB721015 HRX721012:HRX721015 IBT721012:IBT721015 ILP721012:ILP721015 IVL721012:IVL721015 JFH721012:JFH721015 JPD721012:JPD721015 JYZ721012:JYZ721015 KIV721012:KIV721015 KSR721012:KSR721015 LCN721012:LCN721015 LMJ721012:LMJ721015 LWF721012:LWF721015 MGB721012:MGB721015 MPX721012:MPX721015 MZT721012:MZT721015 NJP721012:NJP721015 NTL721012:NTL721015 ODH721012:ODH721015 OND721012:OND721015 OWZ721012:OWZ721015 PGV721012:PGV721015 PQR721012:PQR721015 QAN721012:QAN721015 QKJ721012:QKJ721015 QUF721012:QUF721015 REB721012:REB721015 RNX721012:RNX721015 RXT721012:RXT721015 SHP721012:SHP721015 SRL721012:SRL721015 TBH721012:TBH721015 TLD721012:TLD721015 TUZ721012:TUZ721015 UEV721012:UEV721015 UOR721012:UOR721015 UYN721012:UYN721015 VIJ721012:VIJ721015 VSF721012:VSF721015 WCB721012:WCB721015 WLX721012:WLX721015 WVT721012:WVT721015 L786548:L786551 JH786548:JH786551 TD786548:TD786551 ACZ786548:ACZ786551 AMV786548:AMV786551 AWR786548:AWR786551 BGN786548:BGN786551 BQJ786548:BQJ786551 CAF786548:CAF786551 CKB786548:CKB786551 CTX786548:CTX786551 DDT786548:DDT786551 DNP786548:DNP786551 DXL786548:DXL786551 EHH786548:EHH786551 ERD786548:ERD786551 FAZ786548:FAZ786551 FKV786548:FKV786551 FUR786548:FUR786551 GEN786548:GEN786551 GOJ786548:GOJ786551 GYF786548:GYF786551 HIB786548:HIB786551 HRX786548:HRX786551 IBT786548:IBT786551 ILP786548:ILP786551 IVL786548:IVL786551 JFH786548:JFH786551 JPD786548:JPD786551 JYZ786548:JYZ786551 KIV786548:KIV786551 KSR786548:KSR786551 LCN786548:LCN786551 LMJ786548:LMJ786551 LWF786548:LWF786551 MGB786548:MGB786551 MPX786548:MPX786551 MZT786548:MZT786551 NJP786548:NJP786551 NTL786548:NTL786551 ODH786548:ODH786551 OND786548:OND786551 OWZ786548:OWZ786551 PGV786548:PGV786551 PQR786548:PQR786551 QAN786548:QAN786551 QKJ786548:QKJ786551 QUF786548:QUF786551 REB786548:REB786551 RNX786548:RNX786551 RXT786548:RXT786551 SHP786548:SHP786551 SRL786548:SRL786551 TBH786548:TBH786551 TLD786548:TLD786551 TUZ786548:TUZ786551 UEV786548:UEV786551 UOR786548:UOR786551 UYN786548:UYN786551 VIJ786548:VIJ786551 VSF786548:VSF786551 WCB786548:WCB786551 WLX786548:WLX786551 WVT786548:WVT786551 L852084:L852087 JH852084:JH852087 TD852084:TD852087 ACZ852084:ACZ852087 AMV852084:AMV852087 AWR852084:AWR852087 BGN852084:BGN852087 BQJ852084:BQJ852087 CAF852084:CAF852087 CKB852084:CKB852087 CTX852084:CTX852087 DDT852084:DDT852087 DNP852084:DNP852087 DXL852084:DXL852087 EHH852084:EHH852087 ERD852084:ERD852087 FAZ852084:FAZ852087 FKV852084:FKV852087 FUR852084:FUR852087 GEN852084:GEN852087 GOJ852084:GOJ852087 GYF852084:GYF852087 HIB852084:HIB852087 HRX852084:HRX852087 IBT852084:IBT852087 ILP852084:ILP852087 IVL852084:IVL852087 JFH852084:JFH852087 JPD852084:JPD852087 JYZ852084:JYZ852087 KIV852084:KIV852087 KSR852084:KSR852087 LCN852084:LCN852087 LMJ852084:LMJ852087 LWF852084:LWF852087 MGB852084:MGB852087 MPX852084:MPX852087 MZT852084:MZT852087 NJP852084:NJP852087 NTL852084:NTL852087 ODH852084:ODH852087 OND852084:OND852087 OWZ852084:OWZ852087 PGV852084:PGV852087 PQR852084:PQR852087 QAN852084:QAN852087 QKJ852084:QKJ852087 QUF852084:QUF852087 REB852084:REB852087 RNX852084:RNX852087 RXT852084:RXT852087 SHP852084:SHP852087 SRL852084:SRL852087 TBH852084:TBH852087 TLD852084:TLD852087 TUZ852084:TUZ852087 UEV852084:UEV852087 UOR852084:UOR852087 UYN852084:UYN852087 VIJ852084:VIJ852087 VSF852084:VSF852087 WCB852084:WCB852087 WLX852084:WLX852087 WVT852084:WVT852087 L917620:L917623 JH917620:JH917623 TD917620:TD917623 ACZ917620:ACZ917623 AMV917620:AMV917623 AWR917620:AWR917623 BGN917620:BGN917623 BQJ917620:BQJ917623 CAF917620:CAF917623 CKB917620:CKB917623 CTX917620:CTX917623 DDT917620:DDT917623 DNP917620:DNP917623 DXL917620:DXL917623 EHH917620:EHH917623 ERD917620:ERD917623 FAZ917620:FAZ917623 FKV917620:FKV917623 FUR917620:FUR917623 GEN917620:GEN917623 GOJ917620:GOJ917623 GYF917620:GYF917623 HIB917620:HIB917623 HRX917620:HRX917623 IBT917620:IBT917623 ILP917620:ILP917623 IVL917620:IVL917623 JFH917620:JFH917623 JPD917620:JPD917623 JYZ917620:JYZ917623 KIV917620:KIV917623 KSR917620:KSR917623 LCN917620:LCN917623 LMJ917620:LMJ917623 LWF917620:LWF917623 MGB917620:MGB917623 MPX917620:MPX917623 MZT917620:MZT917623 NJP917620:NJP917623 NTL917620:NTL917623 ODH917620:ODH917623 OND917620:OND917623 OWZ917620:OWZ917623 PGV917620:PGV917623 PQR917620:PQR917623 QAN917620:QAN917623 QKJ917620:QKJ917623 QUF917620:QUF917623 REB917620:REB917623 RNX917620:RNX917623 RXT917620:RXT917623 SHP917620:SHP917623 SRL917620:SRL917623 TBH917620:TBH917623 TLD917620:TLD917623 TUZ917620:TUZ917623 UEV917620:UEV917623 UOR917620:UOR917623 UYN917620:UYN917623 VIJ917620:VIJ917623 VSF917620:VSF917623 WCB917620:WCB917623 WLX917620:WLX917623 WVT917620:WVT917623 L983156:L983159 JH983156:JH983159 TD983156:TD983159 ACZ983156:ACZ983159 AMV983156:AMV983159 AWR983156:AWR983159 BGN983156:BGN983159 BQJ983156:BQJ983159 CAF983156:CAF983159 CKB983156:CKB983159 CTX983156:CTX983159 DDT983156:DDT983159 DNP983156:DNP983159 DXL983156:DXL983159 EHH983156:EHH983159 ERD983156:ERD983159 FAZ983156:FAZ983159 FKV983156:FKV983159 FUR983156:FUR983159 GEN983156:GEN983159 GOJ983156:GOJ983159 GYF983156:GYF983159 HIB983156:HIB983159 HRX983156:HRX983159 IBT983156:IBT983159 ILP983156:ILP983159 IVL983156:IVL983159 JFH983156:JFH983159 JPD983156:JPD983159 JYZ983156:JYZ983159 KIV983156:KIV983159 KSR983156:KSR983159 LCN983156:LCN983159 LMJ983156:LMJ983159 LWF983156:LWF983159 MGB983156:MGB983159 MPX983156:MPX983159 MZT983156:MZT983159 NJP983156:NJP983159 NTL983156:NTL983159 ODH983156:ODH983159 OND983156:OND983159 OWZ983156:OWZ983159 PGV983156:PGV983159 PQR983156:PQR983159 QAN983156:QAN983159 QKJ983156:QKJ983159 QUF983156:QUF983159 REB983156:REB983159 RNX983156:RNX983159 RXT983156:RXT983159 SHP983156:SHP983159 SRL983156:SRL983159 TBH983156:TBH983159 TLD983156:TLD983159 TUZ983156:TUZ983159 UEV983156:UEV983159 UOR983156:UOR983159 UYN983156:UYN983159 VIJ983156:VIJ983159 VSF983156:VSF983159 WCB983156:WCB983159 WLX983156:WLX983159 WVT983156:WVT983159 Q85:Q87 JM85:JM87 TI85:TI87 ADE85:ADE87 ANA85:ANA87 AWW85:AWW87 BGS85:BGS87 BQO85:BQO87 CAK85:CAK87 CKG85:CKG87 CUC85:CUC87 DDY85:DDY87 DNU85:DNU87 DXQ85:DXQ87 EHM85:EHM87 ERI85:ERI87 FBE85:FBE87 FLA85:FLA87 FUW85:FUW87 GES85:GES87 GOO85:GOO87 GYK85:GYK87 HIG85:HIG87 HSC85:HSC87 IBY85:IBY87 ILU85:ILU87 IVQ85:IVQ87 JFM85:JFM87 JPI85:JPI87 JZE85:JZE87 KJA85:KJA87 KSW85:KSW87 LCS85:LCS87 LMO85:LMO87 LWK85:LWK87 MGG85:MGG87 MQC85:MQC87 MZY85:MZY87 NJU85:NJU87 NTQ85:NTQ87 ODM85:ODM87 ONI85:ONI87 OXE85:OXE87 PHA85:PHA87 PQW85:PQW87 QAS85:QAS87 QKO85:QKO87 QUK85:QUK87 REG85:REG87 ROC85:ROC87 RXY85:RXY87 SHU85:SHU87 SRQ85:SRQ87 TBM85:TBM87 TLI85:TLI87 TVE85:TVE87 UFA85:UFA87 UOW85:UOW87 UYS85:UYS87 VIO85:VIO87 VSK85:VSK87 WCG85:WCG87 WMC85:WMC87 WVY85:WVY87 Q65621:Q65623 JM65621:JM65623 TI65621:TI65623 ADE65621:ADE65623 ANA65621:ANA65623 AWW65621:AWW65623 BGS65621:BGS65623 BQO65621:BQO65623 CAK65621:CAK65623 CKG65621:CKG65623 CUC65621:CUC65623 DDY65621:DDY65623 DNU65621:DNU65623 DXQ65621:DXQ65623 EHM65621:EHM65623 ERI65621:ERI65623 FBE65621:FBE65623 FLA65621:FLA65623 FUW65621:FUW65623 GES65621:GES65623 GOO65621:GOO65623 GYK65621:GYK65623 HIG65621:HIG65623 HSC65621:HSC65623 IBY65621:IBY65623 ILU65621:ILU65623 IVQ65621:IVQ65623 JFM65621:JFM65623 JPI65621:JPI65623 JZE65621:JZE65623 KJA65621:KJA65623 KSW65621:KSW65623 LCS65621:LCS65623 LMO65621:LMO65623 LWK65621:LWK65623 MGG65621:MGG65623 MQC65621:MQC65623 MZY65621:MZY65623 NJU65621:NJU65623 NTQ65621:NTQ65623 ODM65621:ODM65623 ONI65621:ONI65623 OXE65621:OXE65623 PHA65621:PHA65623 PQW65621:PQW65623 QAS65621:QAS65623 QKO65621:QKO65623 QUK65621:QUK65623 REG65621:REG65623 ROC65621:ROC65623 RXY65621:RXY65623 SHU65621:SHU65623 SRQ65621:SRQ65623 TBM65621:TBM65623 TLI65621:TLI65623 TVE65621:TVE65623 UFA65621:UFA65623 UOW65621:UOW65623 UYS65621:UYS65623 VIO65621:VIO65623 VSK65621:VSK65623 WCG65621:WCG65623 WMC65621:WMC65623 WVY65621:WVY65623 Q131157:Q131159 JM131157:JM131159 TI131157:TI131159 ADE131157:ADE131159 ANA131157:ANA131159 AWW131157:AWW131159 BGS131157:BGS131159 BQO131157:BQO131159 CAK131157:CAK131159 CKG131157:CKG131159 CUC131157:CUC131159 DDY131157:DDY131159 DNU131157:DNU131159 DXQ131157:DXQ131159 EHM131157:EHM131159 ERI131157:ERI131159 FBE131157:FBE131159 FLA131157:FLA131159 FUW131157:FUW131159 GES131157:GES131159 GOO131157:GOO131159 GYK131157:GYK131159 HIG131157:HIG131159 HSC131157:HSC131159 IBY131157:IBY131159 ILU131157:ILU131159 IVQ131157:IVQ131159 JFM131157:JFM131159 JPI131157:JPI131159 JZE131157:JZE131159 KJA131157:KJA131159 KSW131157:KSW131159 LCS131157:LCS131159 LMO131157:LMO131159 LWK131157:LWK131159 MGG131157:MGG131159 MQC131157:MQC131159 MZY131157:MZY131159 NJU131157:NJU131159 NTQ131157:NTQ131159 ODM131157:ODM131159 ONI131157:ONI131159 OXE131157:OXE131159 PHA131157:PHA131159 PQW131157:PQW131159 QAS131157:QAS131159 QKO131157:QKO131159 QUK131157:QUK131159 REG131157:REG131159 ROC131157:ROC131159 RXY131157:RXY131159 SHU131157:SHU131159 SRQ131157:SRQ131159 TBM131157:TBM131159 TLI131157:TLI131159 TVE131157:TVE131159 UFA131157:UFA131159 UOW131157:UOW131159 UYS131157:UYS131159 VIO131157:VIO131159 VSK131157:VSK131159 WCG131157:WCG131159 WMC131157:WMC131159 WVY131157:WVY131159 Q196693:Q196695 JM196693:JM196695 TI196693:TI196695 ADE196693:ADE196695 ANA196693:ANA196695 AWW196693:AWW196695 BGS196693:BGS196695 BQO196693:BQO196695 CAK196693:CAK196695 CKG196693:CKG196695 CUC196693:CUC196695 DDY196693:DDY196695 DNU196693:DNU196695 DXQ196693:DXQ196695 EHM196693:EHM196695 ERI196693:ERI196695 FBE196693:FBE196695 FLA196693:FLA196695 FUW196693:FUW196695 GES196693:GES196695 GOO196693:GOO196695 GYK196693:GYK196695 HIG196693:HIG196695 HSC196693:HSC196695 IBY196693:IBY196695 ILU196693:ILU196695 IVQ196693:IVQ196695 JFM196693:JFM196695 JPI196693:JPI196695 JZE196693:JZE196695 KJA196693:KJA196695 KSW196693:KSW196695 LCS196693:LCS196695 LMO196693:LMO196695 LWK196693:LWK196695 MGG196693:MGG196695 MQC196693:MQC196695 MZY196693:MZY196695 NJU196693:NJU196695 NTQ196693:NTQ196695 ODM196693:ODM196695 ONI196693:ONI196695 OXE196693:OXE196695 PHA196693:PHA196695 PQW196693:PQW196695 QAS196693:QAS196695 QKO196693:QKO196695 QUK196693:QUK196695 REG196693:REG196695 ROC196693:ROC196695 RXY196693:RXY196695 SHU196693:SHU196695 SRQ196693:SRQ196695 TBM196693:TBM196695 TLI196693:TLI196695 TVE196693:TVE196695 UFA196693:UFA196695 UOW196693:UOW196695 UYS196693:UYS196695 VIO196693:VIO196695 VSK196693:VSK196695 WCG196693:WCG196695 WMC196693:WMC196695 WVY196693:WVY196695 Q262229:Q262231 JM262229:JM262231 TI262229:TI262231 ADE262229:ADE262231 ANA262229:ANA262231 AWW262229:AWW262231 BGS262229:BGS262231 BQO262229:BQO262231 CAK262229:CAK262231 CKG262229:CKG262231 CUC262229:CUC262231 DDY262229:DDY262231 DNU262229:DNU262231 DXQ262229:DXQ262231 EHM262229:EHM262231 ERI262229:ERI262231 FBE262229:FBE262231 FLA262229:FLA262231 FUW262229:FUW262231 GES262229:GES262231 GOO262229:GOO262231 GYK262229:GYK262231 HIG262229:HIG262231 HSC262229:HSC262231 IBY262229:IBY262231 ILU262229:ILU262231 IVQ262229:IVQ262231 JFM262229:JFM262231 JPI262229:JPI262231 JZE262229:JZE262231 KJA262229:KJA262231 KSW262229:KSW262231 LCS262229:LCS262231 LMO262229:LMO262231 LWK262229:LWK262231 MGG262229:MGG262231 MQC262229:MQC262231 MZY262229:MZY262231 NJU262229:NJU262231 NTQ262229:NTQ262231 ODM262229:ODM262231 ONI262229:ONI262231 OXE262229:OXE262231 PHA262229:PHA262231 PQW262229:PQW262231 QAS262229:QAS262231 QKO262229:QKO262231 QUK262229:QUK262231 REG262229:REG262231 ROC262229:ROC262231 RXY262229:RXY262231 SHU262229:SHU262231 SRQ262229:SRQ262231 TBM262229:TBM262231 TLI262229:TLI262231 TVE262229:TVE262231 UFA262229:UFA262231 UOW262229:UOW262231 UYS262229:UYS262231 VIO262229:VIO262231 VSK262229:VSK262231 WCG262229:WCG262231 WMC262229:WMC262231 WVY262229:WVY262231 Q327765:Q327767 JM327765:JM327767 TI327765:TI327767 ADE327765:ADE327767 ANA327765:ANA327767 AWW327765:AWW327767 BGS327765:BGS327767 BQO327765:BQO327767 CAK327765:CAK327767 CKG327765:CKG327767 CUC327765:CUC327767 DDY327765:DDY327767 DNU327765:DNU327767 DXQ327765:DXQ327767 EHM327765:EHM327767 ERI327765:ERI327767 FBE327765:FBE327767 FLA327765:FLA327767 FUW327765:FUW327767 GES327765:GES327767 GOO327765:GOO327767 GYK327765:GYK327767 HIG327765:HIG327767 HSC327765:HSC327767 IBY327765:IBY327767 ILU327765:ILU327767 IVQ327765:IVQ327767 JFM327765:JFM327767 JPI327765:JPI327767 JZE327765:JZE327767 KJA327765:KJA327767 KSW327765:KSW327767 LCS327765:LCS327767 LMO327765:LMO327767 LWK327765:LWK327767 MGG327765:MGG327767 MQC327765:MQC327767 MZY327765:MZY327767 NJU327765:NJU327767 NTQ327765:NTQ327767 ODM327765:ODM327767 ONI327765:ONI327767 OXE327765:OXE327767 PHA327765:PHA327767 PQW327765:PQW327767 QAS327765:QAS327767 QKO327765:QKO327767 QUK327765:QUK327767 REG327765:REG327767 ROC327765:ROC327767 RXY327765:RXY327767 SHU327765:SHU327767 SRQ327765:SRQ327767 TBM327765:TBM327767 TLI327765:TLI327767 TVE327765:TVE327767 UFA327765:UFA327767 UOW327765:UOW327767 UYS327765:UYS327767 VIO327765:VIO327767 VSK327765:VSK327767 WCG327765:WCG327767 WMC327765:WMC327767 WVY327765:WVY327767 Q393301:Q393303 JM393301:JM393303 TI393301:TI393303 ADE393301:ADE393303 ANA393301:ANA393303 AWW393301:AWW393303 BGS393301:BGS393303 BQO393301:BQO393303 CAK393301:CAK393303 CKG393301:CKG393303 CUC393301:CUC393303 DDY393301:DDY393303 DNU393301:DNU393303 DXQ393301:DXQ393303 EHM393301:EHM393303 ERI393301:ERI393303 FBE393301:FBE393303 FLA393301:FLA393303 FUW393301:FUW393303 GES393301:GES393303 GOO393301:GOO393303 GYK393301:GYK393303 HIG393301:HIG393303 HSC393301:HSC393303 IBY393301:IBY393303 ILU393301:ILU393303 IVQ393301:IVQ393303 JFM393301:JFM393303 JPI393301:JPI393303 JZE393301:JZE393303 KJA393301:KJA393303 KSW393301:KSW393303 LCS393301:LCS393303 LMO393301:LMO393303 LWK393301:LWK393303 MGG393301:MGG393303 MQC393301:MQC393303 MZY393301:MZY393303 NJU393301:NJU393303 NTQ393301:NTQ393303 ODM393301:ODM393303 ONI393301:ONI393303 OXE393301:OXE393303 PHA393301:PHA393303 PQW393301:PQW393303 QAS393301:QAS393303 QKO393301:QKO393303 QUK393301:QUK393303 REG393301:REG393303 ROC393301:ROC393303 RXY393301:RXY393303 SHU393301:SHU393303 SRQ393301:SRQ393303 TBM393301:TBM393303 TLI393301:TLI393303 TVE393301:TVE393303 UFA393301:UFA393303 UOW393301:UOW393303 UYS393301:UYS393303 VIO393301:VIO393303 VSK393301:VSK393303 WCG393301:WCG393303 WMC393301:WMC393303 WVY393301:WVY393303 Q458837:Q458839 JM458837:JM458839 TI458837:TI458839 ADE458837:ADE458839 ANA458837:ANA458839 AWW458837:AWW458839 BGS458837:BGS458839 BQO458837:BQO458839 CAK458837:CAK458839 CKG458837:CKG458839 CUC458837:CUC458839 DDY458837:DDY458839 DNU458837:DNU458839 DXQ458837:DXQ458839 EHM458837:EHM458839 ERI458837:ERI458839 FBE458837:FBE458839 FLA458837:FLA458839 FUW458837:FUW458839 GES458837:GES458839 GOO458837:GOO458839 GYK458837:GYK458839 HIG458837:HIG458839 HSC458837:HSC458839 IBY458837:IBY458839 ILU458837:ILU458839 IVQ458837:IVQ458839 JFM458837:JFM458839 JPI458837:JPI458839 JZE458837:JZE458839 KJA458837:KJA458839 KSW458837:KSW458839 LCS458837:LCS458839 LMO458837:LMO458839 LWK458837:LWK458839 MGG458837:MGG458839 MQC458837:MQC458839 MZY458837:MZY458839 NJU458837:NJU458839 NTQ458837:NTQ458839 ODM458837:ODM458839 ONI458837:ONI458839 OXE458837:OXE458839 PHA458837:PHA458839 PQW458837:PQW458839 QAS458837:QAS458839 QKO458837:QKO458839 QUK458837:QUK458839 REG458837:REG458839 ROC458837:ROC458839 RXY458837:RXY458839 SHU458837:SHU458839 SRQ458837:SRQ458839 TBM458837:TBM458839 TLI458837:TLI458839 TVE458837:TVE458839 UFA458837:UFA458839 UOW458837:UOW458839 UYS458837:UYS458839 VIO458837:VIO458839 VSK458837:VSK458839 WCG458837:WCG458839 WMC458837:WMC458839 WVY458837:WVY458839 Q524373:Q524375 JM524373:JM524375 TI524373:TI524375 ADE524373:ADE524375 ANA524373:ANA524375 AWW524373:AWW524375 BGS524373:BGS524375 BQO524373:BQO524375 CAK524373:CAK524375 CKG524373:CKG524375 CUC524373:CUC524375 DDY524373:DDY524375 DNU524373:DNU524375 DXQ524373:DXQ524375 EHM524373:EHM524375 ERI524373:ERI524375 FBE524373:FBE524375 FLA524373:FLA524375 FUW524373:FUW524375 GES524373:GES524375 GOO524373:GOO524375 GYK524373:GYK524375 HIG524373:HIG524375 HSC524373:HSC524375 IBY524373:IBY524375 ILU524373:ILU524375 IVQ524373:IVQ524375 JFM524373:JFM524375 JPI524373:JPI524375 JZE524373:JZE524375 KJA524373:KJA524375 KSW524373:KSW524375 LCS524373:LCS524375 LMO524373:LMO524375 LWK524373:LWK524375 MGG524373:MGG524375 MQC524373:MQC524375 MZY524373:MZY524375 NJU524373:NJU524375 NTQ524373:NTQ524375 ODM524373:ODM524375 ONI524373:ONI524375 OXE524373:OXE524375 PHA524373:PHA524375 PQW524373:PQW524375 QAS524373:QAS524375 QKO524373:QKO524375 QUK524373:QUK524375 REG524373:REG524375 ROC524373:ROC524375 RXY524373:RXY524375 SHU524373:SHU524375 SRQ524373:SRQ524375 TBM524373:TBM524375 TLI524373:TLI524375 TVE524373:TVE524375 UFA524373:UFA524375 UOW524373:UOW524375 UYS524373:UYS524375 VIO524373:VIO524375 VSK524373:VSK524375 WCG524373:WCG524375 WMC524373:WMC524375 WVY524373:WVY524375 Q589909:Q589911 JM589909:JM589911 TI589909:TI589911 ADE589909:ADE589911 ANA589909:ANA589911 AWW589909:AWW589911 BGS589909:BGS589911 BQO589909:BQO589911 CAK589909:CAK589911 CKG589909:CKG589911 CUC589909:CUC589911 DDY589909:DDY589911 DNU589909:DNU589911 DXQ589909:DXQ589911 EHM589909:EHM589911 ERI589909:ERI589911 FBE589909:FBE589911 FLA589909:FLA589911 FUW589909:FUW589911 GES589909:GES589911 GOO589909:GOO589911 GYK589909:GYK589911 HIG589909:HIG589911 HSC589909:HSC589911 IBY589909:IBY589911 ILU589909:ILU589911 IVQ589909:IVQ589911 JFM589909:JFM589911 JPI589909:JPI589911 JZE589909:JZE589911 KJA589909:KJA589911 KSW589909:KSW589911 LCS589909:LCS589911 LMO589909:LMO589911 LWK589909:LWK589911 MGG589909:MGG589911 MQC589909:MQC589911 MZY589909:MZY589911 NJU589909:NJU589911 NTQ589909:NTQ589911 ODM589909:ODM589911 ONI589909:ONI589911 OXE589909:OXE589911 PHA589909:PHA589911 PQW589909:PQW589911 QAS589909:QAS589911 QKO589909:QKO589911 QUK589909:QUK589911 REG589909:REG589911 ROC589909:ROC589911 RXY589909:RXY589911 SHU589909:SHU589911 SRQ589909:SRQ589911 TBM589909:TBM589911 TLI589909:TLI589911 TVE589909:TVE589911 UFA589909:UFA589911 UOW589909:UOW589911 UYS589909:UYS589911 VIO589909:VIO589911 VSK589909:VSK589911 WCG589909:WCG589911 WMC589909:WMC589911 WVY589909:WVY589911 Q655445:Q655447 JM655445:JM655447 TI655445:TI655447 ADE655445:ADE655447 ANA655445:ANA655447 AWW655445:AWW655447 BGS655445:BGS655447 BQO655445:BQO655447 CAK655445:CAK655447 CKG655445:CKG655447 CUC655445:CUC655447 DDY655445:DDY655447 DNU655445:DNU655447 DXQ655445:DXQ655447 EHM655445:EHM655447 ERI655445:ERI655447 FBE655445:FBE655447 FLA655445:FLA655447 FUW655445:FUW655447 GES655445:GES655447 GOO655445:GOO655447 GYK655445:GYK655447 HIG655445:HIG655447 HSC655445:HSC655447 IBY655445:IBY655447 ILU655445:ILU655447 IVQ655445:IVQ655447 JFM655445:JFM655447 JPI655445:JPI655447 JZE655445:JZE655447 KJA655445:KJA655447 KSW655445:KSW655447 LCS655445:LCS655447 LMO655445:LMO655447 LWK655445:LWK655447 MGG655445:MGG655447 MQC655445:MQC655447 MZY655445:MZY655447 NJU655445:NJU655447 NTQ655445:NTQ655447 ODM655445:ODM655447 ONI655445:ONI655447 OXE655445:OXE655447 PHA655445:PHA655447 PQW655445:PQW655447 QAS655445:QAS655447 QKO655445:QKO655447 QUK655445:QUK655447 REG655445:REG655447 ROC655445:ROC655447 RXY655445:RXY655447 SHU655445:SHU655447 SRQ655445:SRQ655447 TBM655445:TBM655447 TLI655445:TLI655447 TVE655445:TVE655447 UFA655445:UFA655447 UOW655445:UOW655447 UYS655445:UYS655447 VIO655445:VIO655447 VSK655445:VSK655447 WCG655445:WCG655447 WMC655445:WMC655447 WVY655445:WVY655447 Q720981:Q720983 JM720981:JM720983 TI720981:TI720983 ADE720981:ADE720983 ANA720981:ANA720983 AWW720981:AWW720983 BGS720981:BGS720983 BQO720981:BQO720983 CAK720981:CAK720983 CKG720981:CKG720983 CUC720981:CUC720983 DDY720981:DDY720983 DNU720981:DNU720983 DXQ720981:DXQ720983 EHM720981:EHM720983 ERI720981:ERI720983 FBE720981:FBE720983 FLA720981:FLA720983 FUW720981:FUW720983 GES720981:GES720983 GOO720981:GOO720983 GYK720981:GYK720983 HIG720981:HIG720983 HSC720981:HSC720983 IBY720981:IBY720983 ILU720981:ILU720983 IVQ720981:IVQ720983 JFM720981:JFM720983 JPI720981:JPI720983 JZE720981:JZE720983 KJA720981:KJA720983 KSW720981:KSW720983 LCS720981:LCS720983 LMO720981:LMO720983 LWK720981:LWK720983 MGG720981:MGG720983 MQC720981:MQC720983 MZY720981:MZY720983 NJU720981:NJU720983 NTQ720981:NTQ720983 ODM720981:ODM720983 ONI720981:ONI720983 OXE720981:OXE720983 PHA720981:PHA720983 PQW720981:PQW720983 QAS720981:QAS720983 QKO720981:QKO720983 QUK720981:QUK720983 REG720981:REG720983 ROC720981:ROC720983 RXY720981:RXY720983 SHU720981:SHU720983 SRQ720981:SRQ720983 TBM720981:TBM720983 TLI720981:TLI720983 TVE720981:TVE720983 UFA720981:UFA720983 UOW720981:UOW720983 UYS720981:UYS720983 VIO720981:VIO720983 VSK720981:VSK720983 WCG720981:WCG720983 WMC720981:WMC720983 WVY720981:WVY720983 Q786517:Q786519 JM786517:JM786519 TI786517:TI786519 ADE786517:ADE786519 ANA786517:ANA786519 AWW786517:AWW786519 BGS786517:BGS786519 BQO786517:BQO786519 CAK786517:CAK786519 CKG786517:CKG786519 CUC786517:CUC786519 DDY786517:DDY786519 DNU786517:DNU786519 DXQ786517:DXQ786519 EHM786517:EHM786519 ERI786517:ERI786519 FBE786517:FBE786519 FLA786517:FLA786519 FUW786517:FUW786519 GES786517:GES786519 GOO786517:GOO786519 GYK786517:GYK786519 HIG786517:HIG786519 HSC786517:HSC786519 IBY786517:IBY786519 ILU786517:ILU786519 IVQ786517:IVQ786519 JFM786517:JFM786519 JPI786517:JPI786519 JZE786517:JZE786519 KJA786517:KJA786519 KSW786517:KSW786519 LCS786517:LCS786519 LMO786517:LMO786519 LWK786517:LWK786519 MGG786517:MGG786519 MQC786517:MQC786519 MZY786517:MZY786519 NJU786517:NJU786519 NTQ786517:NTQ786519 ODM786517:ODM786519 ONI786517:ONI786519 OXE786517:OXE786519 PHA786517:PHA786519 PQW786517:PQW786519 QAS786517:QAS786519 QKO786517:QKO786519 QUK786517:QUK786519 REG786517:REG786519 ROC786517:ROC786519 RXY786517:RXY786519 SHU786517:SHU786519 SRQ786517:SRQ786519 TBM786517:TBM786519 TLI786517:TLI786519 TVE786517:TVE786519 UFA786517:UFA786519 UOW786517:UOW786519 UYS786517:UYS786519 VIO786517:VIO786519 VSK786517:VSK786519 WCG786517:WCG786519 WMC786517:WMC786519 WVY786517:WVY786519 Q852053:Q852055 JM852053:JM852055 TI852053:TI852055 ADE852053:ADE852055 ANA852053:ANA852055 AWW852053:AWW852055 BGS852053:BGS852055 BQO852053:BQO852055 CAK852053:CAK852055 CKG852053:CKG852055 CUC852053:CUC852055 DDY852053:DDY852055 DNU852053:DNU852055 DXQ852053:DXQ852055 EHM852053:EHM852055 ERI852053:ERI852055 FBE852053:FBE852055 FLA852053:FLA852055 FUW852053:FUW852055 GES852053:GES852055 GOO852053:GOO852055 GYK852053:GYK852055 HIG852053:HIG852055 HSC852053:HSC852055 IBY852053:IBY852055 ILU852053:ILU852055 IVQ852053:IVQ852055 JFM852053:JFM852055 JPI852053:JPI852055 JZE852053:JZE852055 KJA852053:KJA852055 KSW852053:KSW852055 LCS852053:LCS852055 LMO852053:LMO852055 LWK852053:LWK852055 MGG852053:MGG852055 MQC852053:MQC852055 MZY852053:MZY852055 NJU852053:NJU852055 NTQ852053:NTQ852055 ODM852053:ODM852055 ONI852053:ONI852055 OXE852053:OXE852055 PHA852053:PHA852055 PQW852053:PQW852055 QAS852053:QAS852055 QKO852053:QKO852055 QUK852053:QUK852055 REG852053:REG852055 ROC852053:ROC852055 RXY852053:RXY852055 SHU852053:SHU852055 SRQ852053:SRQ852055 TBM852053:TBM852055 TLI852053:TLI852055 TVE852053:TVE852055 UFA852053:UFA852055 UOW852053:UOW852055 UYS852053:UYS852055 VIO852053:VIO852055 VSK852053:VSK852055 WCG852053:WCG852055 WMC852053:WMC852055 WVY852053:WVY852055 Q917589:Q917591 JM917589:JM917591 TI917589:TI917591 ADE917589:ADE917591 ANA917589:ANA917591 AWW917589:AWW917591 BGS917589:BGS917591 BQO917589:BQO917591 CAK917589:CAK917591 CKG917589:CKG917591 CUC917589:CUC917591 DDY917589:DDY917591 DNU917589:DNU917591 DXQ917589:DXQ917591 EHM917589:EHM917591 ERI917589:ERI917591 FBE917589:FBE917591 FLA917589:FLA917591 FUW917589:FUW917591 GES917589:GES917591 GOO917589:GOO917591 GYK917589:GYK917591 HIG917589:HIG917591 HSC917589:HSC917591 IBY917589:IBY917591 ILU917589:ILU917591 IVQ917589:IVQ917591 JFM917589:JFM917591 JPI917589:JPI917591 JZE917589:JZE917591 KJA917589:KJA917591 KSW917589:KSW917591 LCS917589:LCS917591 LMO917589:LMO917591 LWK917589:LWK917591 MGG917589:MGG917591 MQC917589:MQC917591 MZY917589:MZY917591 NJU917589:NJU917591 NTQ917589:NTQ917591 ODM917589:ODM917591 ONI917589:ONI917591 OXE917589:OXE917591 PHA917589:PHA917591 PQW917589:PQW917591 QAS917589:QAS917591 QKO917589:QKO917591 QUK917589:QUK917591 REG917589:REG917591 ROC917589:ROC917591 RXY917589:RXY917591 SHU917589:SHU917591 SRQ917589:SRQ917591 TBM917589:TBM917591 TLI917589:TLI917591 TVE917589:TVE917591 UFA917589:UFA917591 UOW917589:UOW917591 UYS917589:UYS917591 VIO917589:VIO917591 VSK917589:VSK917591 WCG917589:WCG917591 WMC917589:WMC917591 WVY917589:WVY917591 Q983125:Q983127 JM983125:JM983127 TI983125:TI983127 ADE983125:ADE983127 ANA983125:ANA983127 AWW983125:AWW983127 BGS983125:BGS983127 BQO983125:BQO983127 CAK983125:CAK983127 CKG983125:CKG983127 CUC983125:CUC983127 DDY983125:DDY983127 DNU983125:DNU983127 DXQ983125:DXQ983127 EHM983125:EHM983127 ERI983125:ERI983127 FBE983125:FBE983127 FLA983125:FLA983127 FUW983125:FUW983127 GES983125:GES983127 GOO983125:GOO983127 GYK983125:GYK983127 HIG983125:HIG983127 HSC983125:HSC983127 IBY983125:IBY983127 ILU983125:ILU983127 IVQ983125:IVQ983127 JFM983125:JFM983127 JPI983125:JPI983127 JZE983125:JZE983127 KJA983125:KJA983127 KSW983125:KSW983127 LCS983125:LCS983127 LMO983125:LMO983127 LWK983125:LWK983127 MGG983125:MGG983127 MQC983125:MQC983127 MZY983125:MZY983127 NJU983125:NJU983127 NTQ983125:NTQ983127 ODM983125:ODM983127 ONI983125:ONI983127 OXE983125:OXE983127 PHA983125:PHA983127 PQW983125:PQW983127 QAS983125:QAS983127 QKO983125:QKO983127 QUK983125:QUK983127 REG983125:REG983127 ROC983125:ROC983127 RXY983125:RXY983127 SHU983125:SHU983127 SRQ983125:SRQ983127 TBM983125:TBM983127 TLI983125:TLI983127 TVE983125:TVE983127 UFA983125:UFA983127 UOW983125:UOW983127 UYS983125:UYS983127 VIO983125:VIO983127 VSK983125:VSK983127 WCG983125:WCG983127 WMC983125:WMC983127 WVY983125:WVY983127 Q116:Q119 JM116:JM119 TI116:TI119 ADE116:ADE119 ANA116:ANA119 AWW116:AWW119 BGS116:BGS119 BQO116:BQO119 CAK116:CAK119 CKG116:CKG119 CUC116:CUC119 DDY116:DDY119 DNU116:DNU119 DXQ116:DXQ119 EHM116:EHM119 ERI116:ERI119 FBE116:FBE119 FLA116:FLA119 FUW116:FUW119 GES116:GES119 GOO116:GOO119 GYK116:GYK119 HIG116:HIG119 HSC116:HSC119 IBY116:IBY119 ILU116:ILU119 IVQ116:IVQ119 JFM116:JFM119 JPI116:JPI119 JZE116:JZE119 KJA116:KJA119 KSW116:KSW119 LCS116:LCS119 LMO116:LMO119 LWK116:LWK119 MGG116:MGG119 MQC116:MQC119 MZY116:MZY119 NJU116:NJU119 NTQ116:NTQ119 ODM116:ODM119 ONI116:ONI119 OXE116:OXE119 PHA116:PHA119 PQW116:PQW119 QAS116:QAS119 QKO116:QKO119 QUK116:QUK119 REG116:REG119 ROC116:ROC119 RXY116:RXY119 SHU116:SHU119 SRQ116:SRQ119 TBM116:TBM119 TLI116:TLI119 TVE116:TVE119 UFA116:UFA119 UOW116:UOW119 UYS116:UYS119 VIO116:VIO119 VSK116:VSK119 WCG116:WCG119 WMC116:WMC119 WVY116:WVY119 Q65652:Q65655 JM65652:JM65655 TI65652:TI65655 ADE65652:ADE65655 ANA65652:ANA65655 AWW65652:AWW65655 BGS65652:BGS65655 BQO65652:BQO65655 CAK65652:CAK65655 CKG65652:CKG65655 CUC65652:CUC65655 DDY65652:DDY65655 DNU65652:DNU65655 DXQ65652:DXQ65655 EHM65652:EHM65655 ERI65652:ERI65655 FBE65652:FBE65655 FLA65652:FLA65655 FUW65652:FUW65655 GES65652:GES65655 GOO65652:GOO65655 GYK65652:GYK65655 HIG65652:HIG65655 HSC65652:HSC65655 IBY65652:IBY65655 ILU65652:ILU65655 IVQ65652:IVQ65655 JFM65652:JFM65655 JPI65652:JPI65655 JZE65652:JZE65655 KJA65652:KJA65655 KSW65652:KSW65655 LCS65652:LCS65655 LMO65652:LMO65655 LWK65652:LWK65655 MGG65652:MGG65655 MQC65652:MQC65655 MZY65652:MZY65655 NJU65652:NJU65655 NTQ65652:NTQ65655 ODM65652:ODM65655 ONI65652:ONI65655 OXE65652:OXE65655 PHA65652:PHA65655 PQW65652:PQW65655 QAS65652:QAS65655 QKO65652:QKO65655 QUK65652:QUK65655 REG65652:REG65655 ROC65652:ROC65655 RXY65652:RXY65655 SHU65652:SHU65655 SRQ65652:SRQ65655 TBM65652:TBM65655 TLI65652:TLI65655 TVE65652:TVE65655 UFA65652:UFA65655 UOW65652:UOW65655 UYS65652:UYS65655 VIO65652:VIO65655 VSK65652:VSK65655 WCG65652:WCG65655 WMC65652:WMC65655 WVY65652:WVY65655 Q131188:Q131191 JM131188:JM131191 TI131188:TI131191 ADE131188:ADE131191 ANA131188:ANA131191 AWW131188:AWW131191 BGS131188:BGS131191 BQO131188:BQO131191 CAK131188:CAK131191 CKG131188:CKG131191 CUC131188:CUC131191 DDY131188:DDY131191 DNU131188:DNU131191 DXQ131188:DXQ131191 EHM131188:EHM131191 ERI131188:ERI131191 FBE131188:FBE131191 FLA131188:FLA131191 FUW131188:FUW131191 GES131188:GES131191 GOO131188:GOO131191 GYK131188:GYK131191 HIG131188:HIG131191 HSC131188:HSC131191 IBY131188:IBY131191 ILU131188:ILU131191 IVQ131188:IVQ131191 JFM131188:JFM131191 JPI131188:JPI131191 JZE131188:JZE131191 KJA131188:KJA131191 KSW131188:KSW131191 LCS131188:LCS131191 LMO131188:LMO131191 LWK131188:LWK131191 MGG131188:MGG131191 MQC131188:MQC131191 MZY131188:MZY131191 NJU131188:NJU131191 NTQ131188:NTQ131191 ODM131188:ODM131191 ONI131188:ONI131191 OXE131188:OXE131191 PHA131188:PHA131191 PQW131188:PQW131191 QAS131188:QAS131191 QKO131188:QKO131191 QUK131188:QUK131191 REG131188:REG131191 ROC131188:ROC131191 RXY131188:RXY131191 SHU131188:SHU131191 SRQ131188:SRQ131191 TBM131188:TBM131191 TLI131188:TLI131191 TVE131188:TVE131191 UFA131188:UFA131191 UOW131188:UOW131191 UYS131188:UYS131191 VIO131188:VIO131191 VSK131188:VSK131191 WCG131188:WCG131191 WMC131188:WMC131191 WVY131188:WVY131191 Q196724:Q196727 JM196724:JM196727 TI196724:TI196727 ADE196724:ADE196727 ANA196724:ANA196727 AWW196724:AWW196727 BGS196724:BGS196727 BQO196724:BQO196727 CAK196724:CAK196727 CKG196724:CKG196727 CUC196724:CUC196727 DDY196724:DDY196727 DNU196724:DNU196727 DXQ196724:DXQ196727 EHM196724:EHM196727 ERI196724:ERI196727 FBE196724:FBE196727 FLA196724:FLA196727 FUW196724:FUW196727 GES196724:GES196727 GOO196724:GOO196727 GYK196724:GYK196727 HIG196724:HIG196727 HSC196724:HSC196727 IBY196724:IBY196727 ILU196724:ILU196727 IVQ196724:IVQ196727 JFM196724:JFM196727 JPI196724:JPI196727 JZE196724:JZE196727 KJA196724:KJA196727 KSW196724:KSW196727 LCS196724:LCS196727 LMO196724:LMO196727 LWK196724:LWK196727 MGG196724:MGG196727 MQC196724:MQC196727 MZY196724:MZY196727 NJU196724:NJU196727 NTQ196724:NTQ196727 ODM196724:ODM196727 ONI196724:ONI196727 OXE196724:OXE196727 PHA196724:PHA196727 PQW196724:PQW196727 QAS196724:QAS196727 QKO196724:QKO196727 QUK196724:QUK196727 REG196724:REG196727 ROC196724:ROC196727 RXY196724:RXY196727 SHU196724:SHU196727 SRQ196724:SRQ196727 TBM196724:TBM196727 TLI196724:TLI196727 TVE196724:TVE196727 UFA196724:UFA196727 UOW196724:UOW196727 UYS196724:UYS196727 VIO196724:VIO196727 VSK196724:VSK196727 WCG196724:WCG196727 WMC196724:WMC196727 WVY196724:WVY196727 Q262260:Q262263 JM262260:JM262263 TI262260:TI262263 ADE262260:ADE262263 ANA262260:ANA262263 AWW262260:AWW262263 BGS262260:BGS262263 BQO262260:BQO262263 CAK262260:CAK262263 CKG262260:CKG262263 CUC262260:CUC262263 DDY262260:DDY262263 DNU262260:DNU262263 DXQ262260:DXQ262263 EHM262260:EHM262263 ERI262260:ERI262263 FBE262260:FBE262263 FLA262260:FLA262263 FUW262260:FUW262263 GES262260:GES262263 GOO262260:GOO262263 GYK262260:GYK262263 HIG262260:HIG262263 HSC262260:HSC262263 IBY262260:IBY262263 ILU262260:ILU262263 IVQ262260:IVQ262263 JFM262260:JFM262263 JPI262260:JPI262263 JZE262260:JZE262263 KJA262260:KJA262263 KSW262260:KSW262263 LCS262260:LCS262263 LMO262260:LMO262263 LWK262260:LWK262263 MGG262260:MGG262263 MQC262260:MQC262263 MZY262260:MZY262263 NJU262260:NJU262263 NTQ262260:NTQ262263 ODM262260:ODM262263 ONI262260:ONI262263 OXE262260:OXE262263 PHA262260:PHA262263 PQW262260:PQW262263 QAS262260:QAS262263 QKO262260:QKO262263 QUK262260:QUK262263 REG262260:REG262263 ROC262260:ROC262263 RXY262260:RXY262263 SHU262260:SHU262263 SRQ262260:SRQ262263 TBM262260:TBM262263 TLI262260:TLI262263 TVE262260:TVE262263 UFA262260:UFA262263 UOW262260:UOW262263 UYS262260:UYS262263 VIO262260:VIO262263 VSK262260:VSK262263 WCG262260:WCG262263 WMC262260:WMC262263 WVY262260:WVY262263 Q327796:Q327799 JM327796:JM327799 TI327796:TI327799 ADE327796:ADE327799 ANA327796:ANA327799 AWW327796:AWW327799 BGS327796:BGS327799 BQO327796:BQO327799 CAK327796:CAK327799 CKG327796:CKG327799 CUC327796:CUC327799 DDY327796:DDY327799 DNU327796:DNU327799 DXQ327796:DXQ327799 EHM327796:EHM327799 ERI327796:ERI327799 FBE327796:FBE327799 FLA327796:FLA327799 FUW327796:FUW327799 GES327796:GES327799 GOO327796:GOO327799 GYK327796:GYK327799 HIG327796:HIG327799 HSC327796:HSC327799 IBY327796:IBY327799 ILU327796:ILU327799 IVQ327796:IVQ327799 JFM327796:JFM327799 JPI327796:JPI327799 JZE327796:JZE327799 KJA327796:KJA327799 KSW327796:KSW327799 LCS327796:LCS327799 LMO327796:LMO327799 LWK327796:LWK327799 MGG327796:MGG327799 MQC327796:MQC327799 MZY327796:MZY327799 NJU327796:NJU327799 NTQ327796:NTQ327799 ODM327796:ODM327799 ONI327796:ONI327799 OXE327796:OXE327799 PHA327796:PHA327799 PQW327796:PQW327799 QAS327796:QAS327799 QKO327796:QKO327799 QUK327796:QUK327799 REG327796:REG327799 ROC327796:ROC327799 RXY327796:RXY327799 SHU327796:SHU327799 SRQ327796:SRQ327799 TBM327796:TBM327799 TLI327796:TLI327799 TVE327796:TVE327799 UFA327796:UFA327799 UOW327796:UOW327799 UYS327796:UYS327799 VIO327796:VIO327799 VSK327796:VSK327799 WCG327796:WCG327799 WMC327796:WMC327799 WVY327796:WVY327799 Q393332:Q393335 JM393332:JM393335 TI393332:TI393335 ADE393332:ADE393335 ANA393332:ANA393335 AWW393332:AWW393335 BGS393332:BGS393335 BQO393332:BQO393335 CAK393332:CAK393335 CKG393332:CKG393335 CUC393332:CUC393335 DDY393332:DDY393335 DNU393332:DNU393335 DXQ393332:DXQ393335 EHM393332:EHM393335 ERI393332:ERI393335 FBE393332:FBE393335 FLA393332:FLA393335 FUW393332:FUW393335 GES393332:GES393335 GOO393332:GOO393335 GYK393332:GYK393335 HIG393332:HIG393335 HSC393332:HSC393335 IBY393332:IBY393335 ILU393332:ILU393335 IVQ393332:IVQ393335 JFM393332:JFM393335 JPI393332:JPI393335 JZE393332:JZE393335 KJA393332:KJA393335 KSW393332:KSW393335 LCS393332:LCS393335 LMO393332:LMO393335 LWK393332:LWK393335 MGG393332:MGG393335 MQC393332:MQC393335 MZY393332:MZY393335 NJU393332:NJU393335 NTQ393332:NTQ393335 ODM393332:ODM393335 ONI393332:ONI393335 OXE393332:OXE393335 PHA393332:PHA393335 PQW393332:PQW393335 QAS393332:QAS393335 QKO393332:QKO393335 QUK393332:QUK393335 REG393332:REG393335 ROC393332:ROC393335 RXY393332:RXY393335 SHU393332:SHU393335 SRQ393332:SRQ393335 TBM393332:TBM393335 TLI393332:TLI393335 TVE393332:TVE393335 UFA393332:UFA393335 UOW393332:UOW393335 UYS393332:UYS393335 VIO393332:VIO393335 VSK393332:VSK393335 WCG393332:WCG393335 WMC393332:WMC393335 WVY393332:WVY393335 Q458868:Q458871 JM458868:JM458871 TI458868:TI458871 ADE458868:ADE458871 ANA458868:ANA458871 AWW458868:AWW458871 BGS458868:BGS458871 BQO458868:BQO458871 CAK458868:CAK458871 CKG458868:CKG458871 CUC458868:CUC458871 DDY458868:DDY458871 DNU458868:DNU458871 DXQ458868:DXQ458871 EHM458868:EHM458871 ERI458868:ERI458871 FBE458868:FBE458871 FLA458868:FLA458871 FUW458868:FUW458871 GES458868:GES458871 GOO458868:GOO458871 GYK458868:GYK458871 HIG458868:HIG458871 HSC458868:HSC458871 IBY458868:IBY458871 ILU458868:ILU458871 IVQ458868:IVQ458871 JFM458868:JFM458871 JPI458868:JPI458871 JZE458868:JZE458871 KJA458868:KJA458871 KSW458868:KSW458871 LCS458868:LCS458871 LMO458868:LMO458871 LWK458868:LWK458871 MGG458868:MGG458871 MQC458868:MQC458871 MZY458868:MZY458871 NJU458868:NJU458871 NTQ458868:NTQ458871 ODM458868:ODM458871 ONI458868:ONI458871 OXE458868:OXE458871 PHA458868:PHA458871 PQW458868:PQW458871 QAS458868:QAS458871 QKO458868:QKO458871 QUK458868:QUK458871 REG458868:REG458871 ROC458868:ROC458871 RXY458868:RXY458871 SHU458868:SHU458871 SRQ458868:SRQ458871 TBM458868:TBM458871 TLI458868:TLI458871 TVE458868:TVE458871 UFA458868:UFA458871 UOW458868:UOW458871 UYS458868:UYS458871 VIO458868:VIO458871 VSK458868:VSK458871 WCG458868:WCG458871 WMC458868:WMC458871 WVY458868:WVY458871 Q524404:Q524407 JM524404:JM524407 TI524404:TI524407 ADE524404:ADE524407 ANA524404:ANA524407 AWW524404:AWW524407 BGS524404:BGS524407 BQO524404:BQO524407 CAK524404:CAK524407 CKG524404:CKG524407 CUC524404:CUC524407 DDY524404:DDY524407 DNU524404:DNU524407 DXQ524404:DXQ524407 EHM524404:EHM524407 ERI524404:ERI524407 FBE524404:FBE524407 FLA524404:FLA524407 FUW524404:FUW524407 GES524404:GES524407 GOO524404:GOO524407 GYK524404:GYK524407 HIG524404:HIG524407 HSC524404:HSC524407 IBY524404:IBY524407 ILU524404:ILU524407 IVQ524404:IVQ524407 JFM524404:JFM524407 JPI524404:JPI524407 JZE524404:JZE524407 KJA524404:KJA524407 KSW524404:KSW524407 LCS524404:LCS524407 LMO524404:LMO524407 LWK524404:LWK524407 MGG524404:MGG524407 MQC524404:MQC524407 MZY524404:MZY524407 NJU524404:NJU524407 NTQ524404:NTQ524407 ODM524404:ODM524407 ONI524404:ONI524407 OXE524404:OXE524407 PHA524404:PHA524407 PQW524404:PQW524407 QAS524404:QAS524407 QKO524404:QKO524407 QUK524404:QUK524407 REG524404:REG524407 ROC524404:ROC524407 RXY524404:RXY524407 SHU524404:SHU524407 SRQ524404:SRQ524407 TBM524404:TBM524407 TLI524404:TLI524407 TVE524404:TVE524407 UFA524404:UFA524407 UOW524404:UOW524407 UYS524404:UYS524407 VIO524404:VIO524407 VSK524404:VSK524407 WCG524404:WCG524407 WMC524404:WMC524407 WVY524404:WVY524407 Q589940:Q589943 JM589940:JM589943 TI589940:TI589943 ADE589940:ADE589943 ANA589940:ANA589943 AWW589940:AWW589943 BGS589940:BGS589943 BQO589940:BQO589943 CAK589940:CAK589943 CKG589940:CKG589943 CUC589940:CUC589943 DDY589940:DDY589943 DNU589940:DNU589943 DXQ589940:DXQ589943 EHM589940:EHM589943 ERI589940:ERI589943 FBE589940:FBE589943 FLA589940:FLA589943 FUW589940:FUW589943 GES589940:GES589943 GOO589940:GOO589943 GYK589940:GYK589943 HIG589940:HIG589943 HSC589940:HSC589943 IBY589940:IBY589943 ILU589940:ILU589943 IVQ589940:IVQ589943 JFM589940:JFM589943 JPI589940:JPI589943 JZE589940:JZE589943 KJA589940:KJA589943 KSW589940:KSW589943 LCS589940:LCS589943 LMO589940:LMO589943 LWK589940:LWK589943 MGG589940:MGG589943 MQC589940:MQC589943 MZY589940:MZY589943 NJU589940:NJU589943 NTQ589940:NTQ589943 ODM589940:ODM589943 ONI589940:ONI589943 OXE589940:OXE589943 PHA589940:PHA589943 PQW589940:PQW589943 QAS589940:QAS589943 QKO589940:QKO589943 QUK589940:QUK589943 REG589940:REG589943 ROC589940:ROC589943 RXY589940:RXY589943 SHU589940:SHU589943 SRQ589940:SRQ589943 TBM589940:TBM589943 TLI589940:TLI589943 TVE589940:TVE589943 UFA589940:UFA589943 UOW589940:UOW589943 UYS589940:UYS589943 VIO589940:VIO589943 VSK589940:VSK589943 WCG589940:WCG589943 WMC589940:WMC589943 WVY589940:WVY589943 Q655476:Q655479 JM655476:JM655479 TI655476:TI655479 ADE655476:ADE655479 ANA655476:ANA655479 AWW655476:AWW655479 BGS655476:BGS655479 BQO655476:BQO655479 CAK655476:CAK655479 CKG655476:CKG655479 CUC655476:CUC655479 DDY655476:DDY655479 DNU655476:DNU655479 DXQ655476:DXQ655479 EHM655476:EHM655479 ERI655476:ERI655479 FBE655476:FBE655479 FLA655476:FLA655479 FUW655476:FUW655479 GES655476:GES655479 GOO655476:GOO655479 GYK655476:GYK655479 HIG655476:HIG655479 HSC655476:HSC655479 IBY655476:IBY655479 ILU655476:ILU655479 IVQ655476:IVQ655479 JFM655476:JFM655479 JPI655476:JPI655479 JZE655476:JZE655479 KJA655476:KJA655479 KSW655476:KSW655479 LCS655476:LCS655479 LMO655476:LMO655479 LWK655476:LWK655479 MGG655476:MGG655479 MQC655476:MQC655479 MZY655476:MZY655479 NJU655476:NJU655479 NTQ655476:NTQ655479 ODM655476:ODM655479 ONI655476:ONI655479 OXE655476:OXE655479 PHA655476:PHA655479 PQW655476:PQW655479 QAS655476:QAS655479 QKO655476:QKO655479 QUK655476:QUK655479 REG655476:REG655479 ROC655476:ROC655479 RXY655476:RXY655479 SHU655476:SHU655479 SRQ655476:SRQ655479 TBM655476:TBM655479 TLI655476:TLI655479 TVE655476:TVE655479 UFA655476:UFA655479 UOW655476:UOW655479 UYS655476:UYS655479 VIO655476:VIO655479 VSK655476:VSK655479 WCG655476:WCG655479 WMC655476:WMC655479 WVY655476:WVY655479 Q721012:Q721015 JM721012:JM721015 TI721012:TI721015 ADE721012:ADE721015 ANA721012:ANA721015 AWW721012:AWW721015 BGS721012:BGS721015 BQO721012:BQO721015 CAK721012:CAK721015 CKG721012:CKG721015 CUC721012:CUC721015 DDY721012:DDY721015 DNU721012:DNU721015 DXQ721012:DXQ721015 EHM721012:EHM721015 ERI721012:ERI721015 FBE721012:FBE721015 FLA721012:FLA721015 FUW721012:FUW721015 GES721012:GES721015 GOO721012:GOO721015 GYK721012:GYK721015 HIG721012:HIG721015 HSC721012:HSC721015 IBY721012:IBY721015 ILU721012:ILU721015 IVQ721012:IVQ721015 JFM721012:JFM721015 JPI721012:JPI721015 JZE721012:JZE721015 KJA721012:KJA721015 KSW721012:KSW721015 LCS721012:LCS721015 LMO721012:LMO721015 LWK721012:LWK721015 MGG721012:MGG721015 MQC721012:MQC721015 MZY721012:MZY721015 NJU721012:NJU721015 NTQ721012:NTQ721015 ODM721012:ODM721015 ONI721012:ONI721015 OXE721012:OXE721015 PHA721012:PHA721015 PQW721012:PQW721015 QAS721012:QAS721015 QKO721012:QKO721015 QUK721012:QUK721015 REG721012:REG721015 ROC721012:ROC721015 RXY721012:RXY721015 SHU721012:SHU721015 SRQ721012:SRQ721015 TBM721012:TBM721015 TLI721012:TLI721015 TVE721012:TVE721015 UFA721012:UFA721015 UOW721012:UOW721015 UYS721012:UYS721015 VIO721012:VIO721015 VSK721012:VSK721015 WCG721012:WCG721015 WMC721012:WMC721015 WVY721012:WVY721015 Q786548:Q786551 JM786548:JM786551 TI786548:TI786551 ADE786548:ADE786551 ANA786548:ANA786551 AWW786548:AWW786551 BGS786548:BGS786551 BQO786548:BQO786551 CAK786548:CAK786551 CKG786548:CKG786551 CUC786548:CUC786551 DDY786548:DDY786551 DNU786548:DNU786551 DXQ786548:DXQ786551 EHM786548:EHM786551 ERI786548:ERI786551 FBE786548:FBE786551 FLA786548:FLA786551 FUW786548:FUW786551 GES786548:GES786551 GOO786548:GOO786551 GYK786548:GYK786551 HIG786548:HIG786551 HSC786548:HSC786551 IBY786548:IBY786551 ILU786548:ILU786551 IVQ786548:IVQ786551 JFM786548:JFM786551 JPI786548:JPI786551 JZE786548:JZE786551 KJA786548:KJA786551 KSW786548:KSW786551 LCS786548:LCS786551 LMO786548:LMO786551 LWK786548:LWK786551 MGG786548:MGG786551 MQC786548:MQC786551 MZY786548:MZY786551 NJU786548:NJU786551 NTQ786548:NTQ786551 ODM786548:ODM786551 ONI786548:ONI786551 OXE786548:OXE786551 PHA786548:PHA786551 PQW786548:PQW786551 QAS786548:QAS786551 QKO786548:QKO786551 QUK786548:QUK786551 REG786548:REG786551 ROC786548:ROC786551 RXY786548:RXY786551 SHU786548:SHU786551 SRQ786548:SRQ786551 TBM786548:TBM786551 TLI786548:TLI786551 TVE786548:TVE786551 UFA786548:UFA786551 UOW786548:UOW786551 UYS786548:UYS786551 VIO786548:VIO786551 VSK786548:VSK786551 WCG786548:WCG786551 WMC786548:WMC786551 WVY786548:WVY786551 Q852084:Q852087 JM852084:JM852087 TI852084:TI852087 ADE852084:ADE852087 ANA852084:ANA852087 AWW852084:AWW852087 BGS852084:BGS852087 BQO852084:BQO852087 CAK852084:CAK852087 CKG852084:CKG852087 CUC852084:CUC852087 DDY852084:DDY852087 DNU852084:DNU852087 DXQ852084:DXQ852087 EHM852084:EHM852087 ERI852084:ERI852087 FBE852084:FBE852087 FLA852084:FLA852087 FUW852084:FUW852087 GES852084:GES852087 GOO852084:GOO852087 GYK852084:GYK852087 HIG852084:HIG852087 HSC852084:HSC852087 IBY852084:IBY852087 ILU852084:ILU852087 IVQ852084:IVQ852087 JFM852084:JFM852087 JPI852084:JPI852087 JZE852084:JZE852087 KJA852084:KJA852087 KSW852084:KSW852087 LCS852084:LCS852087 LMO852084:LMO852087 LWK852084:LWK852087 MGG852084:MGG852087 MQC852084:MQC852087 MZY852084:MZY852087 NJU852084:NJU852087 NTQ852084:NTQ852087 ODM852084:ODM852087 ONI852084:ONI852087 OXE852084:OXE852087 PHA852084:PHA852087 PQW852084:PQW852087 QAS852084:QAS852087 QKO852084:QKO852087 QUK852084:QUK852087 REG852084:REG852087 ROC852084:ROC852087 RXY852084:RXY852087 SHU852084:SHU852087 SRQ852084:SRQ852087 TBM852084:TBM852087 TLI852084:TLI852087 TVE852084:TVE852087 UFA852084:UFA852087 UOW852084:UOW852087 UYS852084:UYS852087 VIO852084:VIO852087 VSK852084:VSK852087 WCG852084:WCG852087 WMC852084:WMC852087 WVY852084:WVY852087 Q917620:Q917623 JM917620:JM917623 TI917620:TI917623 ADE917620:ADE917623 ANA917620:ANA917623 AWW917620:AWW917623 BGS917620:BGS917623 BQO917620:BQO917623 CAK917620:CAK917623 CKG917620:CKG917623 CUC917620:CUC917623 DDY917620:DDY917623 DNU917620:DNU917623 DXQ917620:DXQ917623 EHM917620:EHM917623 ERI917620:ERI917623 FBE917620:FBE917623 FLA917620:FLA917623 FUW917620:FUW917623 GES917620:GES917623 GOO917620:GOO917623 GYK917620:GYK917623 HIG917620:HIG917623 HSC917620:HSC917623 IBY917620:IBY917623 ILU917620:ILU917623 IVQ917620:IVQ917623 JFM917620:JFM917623 JPI917620:JPI917623 JZE917620:JZE917623 KJA917620:KJA917623 KSW917620:KSW917623 LCS917620:LCS917623 LMO917620:LMO917623 LWK917620:LWK917623 MGG917620:MGG917623 MQC917620:MQC917623 MZY917620:MZY917623 NJU917620:NJU917623 NTQ917620:NTQ917623 ODM917620:ODM917623 ONI917620:ONI917623 OXE917620:OXE917623 PHA917620:PHA917623 PQW917620:PQW917623 QAS917620:QAS917623 QKO917620:QKO917623 QUK917620:QUK917623 REG917620:REG917623 ROC917620:ROC917623 RXY917620:RXY917623 SHU917620:SHU917623 SRQ917620:SRQ917623 TBM917620:TBM917623 TLI917620:TLI917623 TVE917620:TVE917623 UFA917620:UFA917623 UOW917620:UOW917623 UYS917620:UYS917623 VIO917620:VIO917623 VSK917620:VSK917623 WCG917620:WCG917623 WMC917620:WMC917623 WVY917620:WVY917623 Q983156:Q983159 JM983156:JM983159 TI983156:TI983159 ADE983156:ADE983159 ANA983156:ANA983159 AWW983156:AWW983159 BGS983156:BGS983159 BQO983156:BQO983159 CAK983156:CAK983159 CKG983156:CKG983159 CUC983156:CUC983159 DDY983156:DDY983159 DNU983156:DNU983159 DXQ983156:DXQ983159 EHM983156:EHM983159 ERI983156:ERI983159 FBE983156:FBE983159 FLA983156:FLA983159 FUW983156:FUW983159 GES983156:GES983159 GOO983156:GOO983159 GYK983156:GYK983159 HIG983156:HIG983159 HSC983156:HSC983159 IBY983156:IBY983159 ILU983156:ILU983159 IVQ983156:IVQ983159 JFM983156:JFM983159 JPI983156:JPI983159 JZE983156:JZE983159 KJA983156:KJA983159 KSW983156:KSW983159 LCS983156:LCS983159 LMO983156:LMO983159 LWK983156:LWK983159 MGG983156:MGG983159 MQC983156:MQC983159 MZY983156:MZY983159 NJU983156:NJU983159 NTQ983156:NTQ983159 ODM983156:ODM983159 ONI983156:ONI983159 OXE983156:OXE983159 PHA983156:PHA983159 PQW983156:PQW983159 QAS983156:QAS983159 QKO983156:QKO983159 QUK983156:QUK983159 REG983156:REG983159 ROC983156:ROC983159 RXY983156:RXY983159 SHU983156:SHU983159 SRQ983156:SRQ983159 TBM983156:TBM983159 TLI983156:TLI983159 TVE983156:TVE983159 UFA983156:UFA983159 UOW983156:UOW983159 UYS983156:UYS983159 VIO983156:VIO983159 VSK983156:VSK983159 WCG983156:WCG983159 WMC983156:WMC983159 WVY983156:WVY983159</xm:sqref>
        </x14:dataValidation>
        <x14:dataValidation imeMode="off" allowBlank="1" showInputMessage="1" showErrorMessage="1" promptTitle="記録入力" prompt="選手の最高記録を半角数字で入力してください。_x000a_例) 5.67" xr:uid="{00000000-0002-0000-0000-000014000000}">
          <xm:sqref>H83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L83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L65619 JH65619 TD65619 ACZ65619 AMV65619 AWR65619 BGN65619 BQJ65619 CAF65619 CKB65619 CTX65619 DDT65619 DNP65619 DXL65619 EHH65619 ERD65619 FAZ65619 FKV65619 FUR65619 GEN65619 GOJ65619 GYF65619 HIB65619 HRX65619 IBT65619 ILP65619 IVL65619 JFH65619 JPD65619 JYZ65619 KIV65619 KSR65619 LCN65619 LMJ65619 LWF65619 MGB65619 MPX65619 MZT65619 NJP65619 NTL65619 ODH65619 OND65619 OWZ65619 PGV65619 PQR65619 QAN65619 QKJ65619 QUF65619 REB65619 RNX65619 RXT65619 SHP65619 SRL65619 TBH65619 TLD65619 TUZ65619 UEV65619 UOR65619 UYN65619 VIJ65619 VSF65619 WCB65619 WLX65619 WVT65619 L131155 JH131155 TD131155 ACZ131155 AMV131155 AWR131155 BGN131155 BQJ131155 CAF131155 CKB131155 CTX131155 DDT131155 DNP131155 DXL131155 EHH131155 ERD131155 FAZ131155 FKV131155 FUR131155 GEN131155 GOJ131155 GYF131155 HIB131155 HRX131155 IBT131155 ILP131155 IVL131155 JFH131155 JPD131155 JYZ131155 KIV131155 KSR131155 LCN131155 LMJ131155 LWF131155 MGB131155 MPX131155 MZT131155 NJP131155 NTL131155 ODH131155 OND131155 OWZ131155 PGV131155 PQR131155 QAN131155 QKJ131155 QUF131155 REB131155 RNX131155 RXT131155 SHP131155 SRL131155 TBH131155 TLD131155 TUZ131155 UEV131155 UOR131155 UYN131155 VIJ131155 VSF131155 WCB131155 WLX131155 WVT131155 L196691 JH196691 TD196691 ACZ196691 AMV196691 AWR196691 BGN196691 BQJ196691 CAF196691 CKB196691 CTX196691 DDT196691 DNP196691 DXL196691 EHH196691 ERD196691 FAZ196691 FKV196691 FUR196691 GEN196691 GOJ196691 GYF196691 HIB196691 HRX196691 IBT196691 ILP196691 IVL196691 JFH196691 JPD196691 JYZ196691 KIV196691 KSR196691 LCN196691 LMJ196691 LWF196691 MGB196691 MPX196691 MZT196691 NJP196691 NTL196691 ODH196691 OND196691 OWZ196691 PGV196691 PQR196691 QAN196691 QKJ196691 QUF196691 REB196691 RNX196691 RXT196691 SHP196691 SRL196691 TBH196691 TLD196691 TUZ196691 UEV196691 UOR196691 UYN196691 VIJ196691 VSF196691 WCB196691 WLX196691 WVT196691 L262227 JH262227 TD262227 ACZ262227 AMV262227 AWR262227 BGN262227 BQJ262227 CAF262227 CKB262227 CTX262227 DDT262227 DNP262227 DXL262227 EHH262227 ERD262227 FAZ262227 FKV262227 FUR262227 GEN262227 GOJ262227 GYF262227 HIB262227 HRX262227 IBT262227 ILP262227 IVL262227 JFH262227 JPD262227 JYZ262227 KIV262227 KSR262227 LCN262227 LMJ262227 LWF262227 MGB262227 MPX262227 MZT262227 NJP262227 NTL262227 ODH262227 OND262227 OWZ262227 PGV262227 PQR262227 QAN262227 QKJ262227 QUF262227 REB262227 RNX262227 RXT262227 SHP262227 SRL262227 TBH262227 TLD262227 TUZ262227 UEV262227 UOR262227 UYN262227 VIJ262227 VSF262227 WCB262227 WLX262227 WVT262227 L327763 JH327763 TD327763 ACZ327763 AMV327763 AWR327763 BGN327763 BQJ327763 CAF327763 CKB327763 CTX327763 DDT327763 DNP327763 DXL327763 EHH327763 ERD327763 FAZ327763 FKV327763 FUR327763 GEN327763 GOJ327763 GYF327763 HIB327763 HRX327763 IBT327763 ILP327763 IVL327763 JFH327763 JPD327763 JYZ327763 KIV327763 KSR327763 LCN327763 LMJ327763 LWF327763 MGB327763 MPX327763 MZT327763 NJP327763 NTL327763 ODH327763 OND327763 OWZ327763 PGV327763 PQR327763 QAN327763 QKJ327763 QUF327763 REB327763 RNX327763 RXT327763 SHP327763 SRL327763 TBH327763 TLD327763 TUZ327763 UEV327763 UOR327763 UYN327763 VIJ327763 VSF327763 WCB327763 WLX327763 WVT327763 L393299 JH393299 TD393299 ACZ393299 AMV393299 AWR393299 BGN393299 BQJ393299 CAF393299 CKB393299 CTX393299 DDT393299 DNP393299 DXL393299 EHH393299 ERD393299 FAZ393299 FKV393299 FUR393299 GEN393299 GOJ393299 GYF393299 HIB393299 HRX393299 IBT393299 ILP393299 IVL393299 JFH393299 JPD393299 JYZ393299 KIV393299 KSR393299 LCN393299 LMJ393299 LWF393299 MGB393299 MPX393299 MZT393299 NJP393299 NTL393299 ODH393299 OND393299 OWZ393299 PGV393299 PQR393299 QAN393299 QKJ393299 QUF393299 REB393299 RNX393299 RXT393299 SHP393299 SRL393299 TBH393299 TLD393299 TUZ393299 UEV393299 UOR393299 UYN393299 VIJ393299 VSF393299 WCB393299 WLX393299 WVT393299 L458835 JH458835 TD458835 ACZ458835 AMV458835 AWR458835 BGN458835 BQJ458835 CAF458835 CKB458835 CTX458835 DDT458835 DNP458835 DXL458835 EHH458835 ERD458835 FAZ458835 FKV458835 FUR458835 GEN458835 GOJ458835 GYF458835 HIB458835 HRX458835 IBT458835 ILP458835 IVL458835 JFH458835 JPD458835 JYZ458835 KIV458835 KSR458835 LCN458835 LMJ458835 LWF458835 MGB458835 MPX458835 MZT458835 NJP458835 NTL458835 ODH458835 OND458835 OWZ458835 PGV458835 PQR458835 QAN458835 QKJ458835 QUF458835 REB458835 RNX458835 RXT458835 SHP458835 SRL458835 TBH458835 TLD458835 TUZ458835 UEV458835 UOR458835 UYN458835 VIJ458835 VSF458835 WCB458835 WLX458835 WVT458835 L524371 JH524371 TD524371 ACZ524371 AMV524371 AWR524371 BGN524371 BQJ524371 CAF524371 CKB524371 CTX524371 DDT524371 DNP524371 DXL524371 EHH524371 ERD524371 FAZ524371 FKV524371 FUR524371 GEN524371 GOJ524371 GYF524371 HIB524371 HRX524371 IBT524371 ILP524371 IVL524371 JFH524371 JPD524371 JYZ524371 KIV524371 KSR524371 LCN524371 LMJ524371 LWF524371 MGB524371 MPX524371 MZT524371 NJP524371 NTL524371 ODH524371 OND524371 OWZ524371 PGV524371 PQR524371 QAN524371 QKJ524371 QUF524371 REB524371 RNX524371 RXT524371 SHP524371 SRL524371 TBH524371 TLD524371 TUZ524371 UEV524371 UOR524371 UYN524371 VIJ524371 VSF524371 WCB524371 WLX524371 WVT524371 L589907 JH589907 TD589907 ACZ589907 AMV589907 AWR589907 BGN589907 BQJ589907 CAF589907 CKB589907 CTX589907 DDT589907 DNP589907 DXL589907 EHH589907 ERD589907 FAZ589907 FKV589907 FUR589907 GEN589907 GOJ589907 GYF589907 HIB589907 HRX589907 IBT589907 ILP589907 IVL589907 JFH589907 JPD589907 JYZ589907 KIV589907 KSR589907 LCN589907 LMJ589907 LWF589907 MGB589907 MPX589907 MZT589907 NJP589907 NTL589907 ODH589907 OND589907 OWZ589907 PGV589907 PQR589907 QAN589907 QKJ589907 QUF589907 REB589907 RNX589907 RXT589907 SHP589907 SRL589907 TBH589907 TLD589907 TUZ589907 UEV589907 UOR589907 UYN589907 VIJ589907 VSF589907 WCB589907 WLX589907 WVT589907 L655443 JH655443 TD655443 ACZ655443 AMV655443 AWR655443 BGN655443 BQJ655443 CAF655443 CKB655443 CTX655443 DDT655443 DNP655443 DXL655443 EHH655443 ERD655443 FAZ655443 FKV655443 FUR655443 GEN655443 GOJ655443 GYF655443 HIB655443 HRX655443 IBT655443 ILP655443 IVL655443 JFH655443 JPD655443 JYZ655443 KIV655443 KSR655443 LCN655443 LMJ655443 LWF655443 MGB655443 MPX655443 MZT655443 NJP655443 NTL655443 ODH655443 OND655443 OWZ655443 PGV655443 PQR655443 QAN655443 QKJ655443 QUF655443 REB655443 RNX655443 RXT655443 SHP655443 SRL655443 TBH655443 TLD655443 TUZ655443 UEV655443 UOR655443 UYN655443 VIJ655443 VSF655443 WCB655443 WLX655443 WVT655443 L720979 JH720979 TD720979 ACZ720979 AMV720979 AWR720979 BGN720979 BQJ720979 CAF720979 CKB720979 CTX720979 DDT720979 DNP720979 DXL720979 EHH720979 ERD720979 FAZ720979 FKV720979 FUR720979 GEN720979 GOJ720979 GYF720979 HIB720979 HRX720979 IBT720979 ILP720979 IVL720979 JFH720979 JPD720979 JYZ720979 KIV720979 KSR720979 LCN720979 LMJ720979 LWF720979 MGB720979 MPX720979 MZT720979 NJP720979 NTL720979 ODH720979 OND720979 OWZ720979 PGV720979 PQR720979 QAN720979 QKJ720979 QUF720979 REB720979 RNX720979 RXT720979 SHP720979 SRL720979 TBH720979 TLD720979 TUZ720979 UEV720979 UOR720979 UYN720979 VIJ720979 VSF720979 WCB720979 WLX720979 WVT720979 L786515 JH786515 TD786515 ACZ786515 AMV786515 AWR786515 BGN786515 BQJ786515 CAF786515 CKB786515 CTX786515 DDT786515 DNP786515 DXL786515 EHH786515 ERD786515 FAZ786515 FKV786515 FUR786515 GEN786515 GOJ786515 GYF786515 HIB786515 HRX786515 IBT786515 ILP786515 IVL786515 JFH786515 JPD786515 JYZ786515 KIV786515 KSR786515 LCN786515 LMJ786515 LWF786515 MGB786515 MPX786515 MZT786515 NJP786515 NTL786515 ODH786515 OND786515 OWZ786515 PGV786515 PQR786515 QAN786515 QKJ786515 QUF786515 REB786515 RNX786515 RXT786515 SHP786515 SRL786515 TBH786515 TLD786515 TUZ786515 UEV786515 UOR786515 UYN786515 VIJ786515 VSF786515 WCB786515 WLX786515 WVT786515 L852051 JH852051 TD852051 ACZ852051 AMV852051 AWR852051 BGN852051 BQJ852051 CAF852051 CKB852051 CTX852051 DDT852051 DNP852051 DXL852051 EHH852051 ERD852051 FAZ852051 FKV852051 FUR852051 GEN852051 GOJ852051 GYF852051 HIB852051 HRX852051 IBT852051 ILP852051 IVL852051 JFH852051 JPD852051 JYZ852051 KIV852051 KSR852051 LCN852051 LMJ852051 LWF852051 MGB852051 MPX852051 MZT852051 NJP852051 NTL852051 ODH852051 OND852051 OWZ852051 PGV852051 PQR852051 QAN852051 QKJ852051 QUF852051 REB852051 RNX852051 RXT852051 SHP852051 SRL852051 TBH852051 TLD852051 TUZ852051 UEV852051 UOR852051 UYN852051 VIJ852051 VSF852051 WCB852051 WLX852051 WVT852051 L917587 JH917587 TD917587 ACZ917587 AMV917587 AWR917587 BGN917587 BQJ917587 CAF917587 CKB917587 CTX917587 DDT917587 DNP917587 DXL917587 EHH917587 ERD917587 FAZ917587 FKV917587 FUR917587 GEN917587 GOJ917587 GYF917587 HIB917587 HRX917587 IBT917587 ILP917587 IVL917587 JFH917587 JPD917587 JYZ917587 KIV917587 KSR917587 LCN917587 LMJ917587 LWF917587 MGB917587 MPX917587 MZT917587 NJP917587 NTL917587 ODH917587 OND917587 OWZ917587 PGV917587 PQR917587 QAN917587 QKJ917587 QUF917587 REB917587 RNX917587 RXT917587 SHP917587 SRL917587 TBH917587 TLD917587 TUZ917587 UEV917587 UOR917587 UYN917587 VIJ917587 VSF917587 WCB917587 WLX917587 WVT917587 L983123 JH983123 TD983123 ACZ983123 AMV983123 AWR983123 BGN983123 BQJ983123 CAF983123 CKB983123 CTX983123 DDT983123 DNP983123 DXL983123 EHH983123 ERD983123 FAZ983123 FKV983123 FUR983123 GEN983123 GOJ983123 GYF983123 HIB983123 HRX983123 IBT983123 ILP983123 IVL983123 JFH983123 JPD983123 JYZ983123 KIV983123 KSR983123 LCN983123 LMJ983123 LWF983123 MGB983123 MPX983123 MZT983123 NJP983123 NTL983123 ODH983123 OND983123 OWZ983123 PGV983123 PQR983123 QAN983123 QKJ983123 QUF983123 REB983123 RNX983123 RXT983123 SHP983123 SRL983123 TBH983123 TLD983123 TUZ983123 UEV983123 UOR983123 UYN983123 VIJ983123 VSF983123 WCB983123 WLX983123 WVT983123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H27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xm:sqref>
        </x14:dataValidation>
        <x14:dataValidation imeMode="off" allowBlank="1" showInputMessage="1" showErrorMessage="1" promptTitle="記録入力" prompt="選手の最高記録を半角数字で入力してください。_x000a_例) 10.00" xr:uid="{00000000-0002-0000-0000-000015000000}">
          <xm:sqref>H74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H65610 JD65610 SZ65610 ACV65610 AMR65610 AWN65610 BGJ65610 BQF65610 CAB65610 CJX65610 CTT65610 DDP65610 DNL65610 DXH65610 EHD65610 EQZ65610 FAV65610 FKR65610 FUN65610 GEJ65610 GOF65610 GYB65610 HHX65610 HRT65610 IBP65610 ILL65610 IVH65610 JFD65610 JOZ65610 JYV65610 KIR65610 KSN65610 LCJ65610 LMF65610 LWB65610 MFX65610 MPT65610 MZP65610 NJL65610 NTH65610 ODD65610 OMZ65610 OWV65610 PGR65610 PQN65610 QAJ65610 QKF65610 QUB65610 RDX65610 RNT65610 RXP65610 SHL65610 SRH65610 TBD65610 TKZ65610 TUV65610 UER65610 UON65610 UYJ65610 VIF65610 VSB65610 WBX65610 WLT65610 WVP65610 H131146 JD131146 SZ131146 ACV131146 AMR131146 AWN131146 BGJ131146 BQF131146 CAB131146 CJX131146 CTT131146 DDP131146 DNL131146 DXH131146 EHD131146 EQZ131146 FAV131146 FKR131146 FUN131146 GEJ131146 GOF131146 GYB131146 HHX131146 HRT131146 IBP131146 ILL131146 IVH131146 JFD131146 JOZ131146 JYV131146 KIR131146 KSN131146 LCJ131146 LMF131146 LWB131146 MFX131146 MPT131146 MZP131146 NJL131146 NTH131146 ODD131146 OMZ131146 OWV131146 PGR131146 PQN131146 QAJ131146 QKF131146 QUB131146 RDX131146 RNT131146 RXP131146 SHL131146 SRH131146 TBD131146 TKZ131146 TUV131146 UER131146 UON131146 UYJ131146 VIF131146 VSB131146 WBX131146 WLT131146 WVP131146 H196682 JD196682 SZ196682 ACV196682 AMR196682 AWN196682 BGJ196682 BQF196682 CAB196682 CJX196682 CTT196682 DDP196682 DNL196682 DXH196682 EHD196682 EQZ196682 FAV196682 FKR196682 FUN196682 GEJ196682 GOF196682 GYB196682 HHX196682 HRT196682 IBP196682 ILL196682 IVH196682 JFD196682 JOZ196682 JYV196682 KIR196682 KSN196682 LCJ196682 LMF196682 LWB196682 MFX196682 MPT196682 MZP196682 NJL196682 NTH196682 ODD196682 OMZ196682 OWV196682 PGR196682 PQN196682 QAJ196682 QKF196682 QUB196682 RDX196682 RNT196682 RXP196682 SHL196682 SRH196682 TBD196682 TKZ196682 TUV196682 UER196682 UON196682 UYJ196682 VIF196682 VSB196682 WBX196682 WLT196682 WVP196682 H262218 JD262218 SZ262218 ACV262218 AMR262218 AWN262218 BGJ262218 BQF262218 CAB262218 CJX262218 CTT262218 DDP262218 DNL262218 DXH262218 EHD262218 EQZ262218 FAV262218 FKR262218 FUN262218 GEJ262218 GOF262218 GYB262218 HHX262218 HRT262218 IBP262218 ILL262218 IVH262218 JFD262218 JOZ262218 JYV262218 KIR262218 KSN262218 LCJ262218 LMF262218 LWB262218 MFX262218 MPT262218 MZP262218 NJL262218 NTH262218 ODD262218 OMZ262218 OWV262218 PGR262218 PQN262218 QAJ262218 QKF262218 QUB262218 RDX262218 RNT262218 RXP262218 SHL262218 SRH262218 TBD262218 TKZ262218 TUV262218 UER262218 UON262218 UYJ262218 VIF262218 VSB262218 WBX262218 WLT262218 WVP262218 H327754 JD327754 SZ327754 ACV327754 AMR327754 AWN327754 BGJ327754 BQF327754 CAB327754 CJX327754 CTT327754 DDP327754 DNL327754 DXH327754 EHD327754 EQZ327754 FAV327754 FKR327754 FUN327754 GEJ327754 GOF327754 GYB327754 HHX327754 HRT327754 IBP327754 ILL327754 IVH327754 JFD327754 JOZ327754 JYV327754 KIR327754 KSN327754 LCJ327754 LMF327754 LWB327754 MFX327754 MPT327754 MZP327754 NJL327754 NTH327754 ODD327754 OMZ327754 OWV327754 PGR327754 PQN327754 QAJ327754 QKF327754 QUB327754 RDX327754 RNT327754 RXP327754 SHL327754 SRH327754 TBD327754 TKZ327754 TUV327754 UER327754 UON327754 UYJ327754 VIF327754 VSB327754 WBX327754 WLT327754 WVP327754 H393290 JD393290 SZ393290 ACV393290 AMR393290 AWN393290 BGJ393290 BQF393290 CAB393290 CJX393290 CTT393290 DDP393290 DNL393290 DXH393290 EHD393290 EQZ393290 FAV393290 FKR393290 FUN393290 GEJ393290 GOF393290 GYB393290 HHX393290 HRT393290 IBP393290 ILL393290 IVH393290 JFD393290 JOZ393290 JYV393290 KIR393290 KSN393290 LCJ393290 LMF393290 LWB393290 MFX393290 MPT393290 MZP393290 NJL393290 NTH393290 ODD393290 OMZ393290 OWV393290 PGR393290 PQN393290 QAJ393290 QKF393290 QUB393290 RDX393290 RNT393290 RXP393290 SHL393290 SRH393290 TBD393290 TKZ393290 TUV393290 UER393290 UON393290 UYJ393290 VIF393290 VSB393290 WBX393290 WLT393290 WVP393290 H458826 JD458826 SZ458826 ACV458826 AMR458826 AWN458826 BGJ458826 BQF458826 CAB458826 CJX458826 CTT458826 DDP458826 DNL458826 DXH458826 EHD458826 EQZ458826 FAV458826 FKR458826 FUN458826 GEJ458826 GOF458826 GYB458826 HHX458826 HRT458826 IBP458826 ILL458826 IVH458826 JFD458826 JOZ458826 JYV458826 KIR458826 KSN458826 LCJ458826 LMF458826 LWB458826 MFX458826 MPT458826 MZP458826 NJL458826 NTH458826 ODD458826 OMZ458826 OWV458826 PGR458826 PQN458826 QAJ458826 QKF458826 QUB458826 RDX458826 RNT458826 RXP458826 SHL458826 SRH458826 TBD458826 TKZ458826 TUV458826 UER458826 UON458826 UYJ458826 VIF458826 VSB458826 WBX458826 WLT458826 WVP458826 H524362 JD524362 SZ524362 ACV524362 AMR524362 AWN524362 BGJ524362 BQF524362 CAB524362 CJX524362 CTT524362 DDP524362 DNL524362 DXH524362 EHD524362 EQZ524362 FAV524362 FKR524362 FUN524362 GEJ524362 GOF524362 GYB524362 HHX524362 HRT524362 IBP524362 ILL524362 IVH524362 JFD524362 JOZ524362 JYV524362 KIR524362 KSN524362 LCJ524362 LMF524362 LWB524362 MFX524362 MPT524362 MZP524362 NJL524362 NTH524362 ODD524362 OMZ524362 OWV524362 PGR524362 PQN524362 QAJ524362 QKF524362 QUB524362 RDX524362 RNT524362 RXP524362 SHL524362 SRH524362 TBD524362 TKZ524362 TUV524362 UER524362 UON524362 UYJ524362 VIF524362 VSB524362 WBX524362 WLT524362 WVP524362 H589898 JD589898 SZ589898 ACV589898 AMR589898 AWN589898 BGJ589898 BQF589898 CAB589898 CJX589898 CTT589898 DDP589898 DNL589898 DXH589898 EHD589898 EQZ589898 FAV589898 FKR589898 FUN589898 GEJ589898 GOF589898 GYB589898 HHX589898 HRT589898 IBP589898 ILL589898 IVH589898 JFD589898 JOZ589898 JYV589898 KIR589898 KSN589898 LCJ589898 LMF589898 LWB589898 MFX589898 MPT589898 MZP589898 NJL589898 NTH589898 ODD589898 OMZ589898 OWV589898 PGR589898 PQN589898 QAJ589898 QKF589898 QUB589898 RDX589898 RNT589898 RXP589898 SHL589898 SRH589898 TBD589898 TKZ589898 TUV589898 UER589898 UON589898 UYJ589898 VIF589898 VSB589898 WBX589898 WLT589898 WVP589898 H655434 JD655434 SZ655434 ACV655434 AMR655434 AWN655434 BGJ655434 BQF655434 CAB655434 CJX655434 CTT655434 DDP655434 DNL655434 DXH655434 EHD655434 EQZ655434 FAV655434 FKR655434 FUN655434 GEJ655434 GOF655434 GYB655434 HHX655434 HRT655434 IBP655434 ILL655434 IVH655434 JFD655434 JOZ655434 JYV655434 KIR655434 KSN655434 LCJ655434 LMF655434 LWB655434 MFX655434 MPT655434 MZP655434 NJL655434 NTH655434 ODD655434 OMZ655434 OWV655434 PGR655434 PQN655434 QAJ655434 QKF655434 QUB655434 RDX655434 RNT655434 RXP655434 SHL655434 SRH655434 TBD655434 TKZ655434 TUV655434 UER655434 UON655434 UYJ655434 VIF655434 VSB655434 WBX655434 WLT655434 WVP655434 H720970 JD720970 SZ720970 ACV720970 AMR720970 AWN720970 BGJ720970 BQF720970 CAB720970 CJX720970 CTT720970 DDP720970 DNL720970 DXH720970 EHD720970 EQZ720970 FAV720970 FKR720970 FUN720970 GEJ720970 GOF720970 GYB720970 HHX720970 HRT720970 IBP720970 ILL720970 IVH720970 JFD720970 JOZ720970 JYV720970 KIR720970 KSN720970 LCJ720970 LMF720970 LWB720970 MFX720970 MPT720970 MZP720970 NJL720970 NTH720970 ODD720970 OMZ720970 OWV720970 PGR720970 PQN720970 QAJ720970 QKF720970 QUB720970 RDX720970 RNT720970 RXP720970 SHL720970 SRH720970 TBD720970 TKZ720970 TUV720970 UER720970 UON720970 UYJ720970 VIF720970 VSB720970 WBX720970 WLT720970 WVP720970 H786506 JD786506 SZ786506 ACV786506 AMR786506 AWN786506 BGJ786506 BQF786506 CAB786506 CJX786506 CTT786506 DDP786506 DNL786506 DXH786506 EHD786506 EQZ786506 FAV786506 FKR786506 FUN786506 GEJ786506 GOF786506 GYB786506 HHX786506 HRT786506 IBP786506 ILL786506 IVH786506 JFD786506 JOZ786506 JYV786506 KIR786506 KSN786506 LCJ786506 LMF786506 LWB786506 MFX786506 MPT786506 MZP786506 NJL786506 NTH786506 ODD786506 OMZ786506 OWV786506 PGR786506 PQN786506 QAJ786506 QKF786506 QUB786506 RDX786506 RNT786506 RXP786506 SHL786506 SRH786506 TBD786506 TKZ786506 TUV786506 UER786506 UON786506 UYJ786506 VIF786506 VSB786506 WBX786506 WLT786506 WVP786506 H852042 JD852042 SZ852042 ACV852042 AMR852042 AWN852042 BGJ852042 BQF852042 CAB852042 CJX852042 CTT852042 DDP852042 DNL852042 DXH852042 EHD852042 EQZ852042 FAV852042 FKR852042 FUN852042 GEJ852042 GOF852042 GYB852042 HHX852042 HRT852042 IBP852042 ILL852042 IVH852042 JFD852042 JOZ852042 JYV852042 KIR852042 KSN852042 LCJ852042 LMF852042 LWB852042 MFX852042 MPT852042 MZP852042 NJL852042 NTH852042 ODD852042 OMZ852042 OWV852042 PGR852042 PQN852042 QAJ852042 QKF852042 QUB852042 RDX852042 RNT852042 RXP852042 SHL852042 SRH852042 TBD852042 TKZ852042 TUV852042 UER852042 UON852042 UYJ852042 VIF852042 VSB852042 WBX852042 WLT852042 WVP852042 H917578 JD917578 SZ917578 ACV917578 AMR917578 AWN917578 BGJ917578 BQF917578 CAB917578 CJX917578 CTT917578 DDP917578 DNL917578 DXH917578 EHD917578 EQZ917578 FAV917578 FKR917578 FUN917578 GEJ917578 GOF917578 GYB917578 HHX917578 HRT917578 IBP917578 ILL917578 IVH917578 JFD917578 JOZ917578 JYV917578 KIR917578 KSN917578 LCJ917578 LMF917578 LWB917578 MFX917578 MPT917578 MZP917578 NJL917578 NTH917578 ODD917578 OMZ917578 OWV917578 PGR917578 PQN917578 QAJ917578 QKF917578 QUB917578 RDX917578 RNT917578 RXP917578 SHL917578 SRH917578 TBD917578 TKZ917578 TUV917578 UER917578 UON917578 UYJ917578 VIF917578 VSB917578 WBX917578 WLT917578 WVP917578 H983114 JD983114 SZ983114 ACV983114 AMR983114 AWN983114 BGJ983114 BQF983114 CAB983114 CJX983114 CTT983114 DDP983114 DNL983114 DXH983114 EHD983114 EQZ983114 FAV983114 FKR983114 FUN983114 GEJ983114 GOF983114 GYB983114 HHX983114 HRT983114 IBP983114 ILL983114 IVH983114 JFD983114 JOZ983114 JYV983114 KIR983114 KSN983114 LCJ983114 LMF983114 LWB983114 MFX983114 MPT983114 MZP983114 NJL983114 NTH983114 ODD983114 OMZ983114 OWV983114 PGR983114 PQN983114 QAJ983114 QKF983114 QUB983114 RDX983114 RNT983114 RXP983114 SHL983114 SRH983114 TBD983114 TKZ983114 TUV983114 UER983114 UON983114 UYJ983114 VIF983114 VSB983114 WBX983114 WLT983114 WVP983114 L74:L75 JH74:JH75 TD74:TD75 ACZ74:ACZ75 AMV74:AMV75 AWR74:AWR75 BGN74:BGN75 BQJ74:BQJ75 CAF74:CAF75 CKB74:CKB75 CTX74:CTX75 DDT74:DDT75 DNP74:DNP75 DXL74:DXL75 EHH74:EHH75 ERD74:ERD75 FAZ74:FAZ75 FKV74:FKV75 FUR74:FUR75 GEN74:GEN75 GOJ74:GOJ75 GYF74:GYF75 HIB74:HIB75 HRX74:HRX75 IBT74:IBT75 ILP74:ILP75 IVL74:IVL75 JFH74:JFH75 JPD74:JPD75 JYZ74:JYZ75 KIV74:KIV75 KSR74:KSR75 LCN74:LCN75 LMJ74:LMJ75 LWF74:LWF75 MGB74:MGB75 MPX74:MPX75 MZT74:MZT75 NJP74:NJP75 NTL74:NTL75 ODH74:ODH75 OND74:OND75 OWZ74:OWZ75 PGV74:PGV75 PQR74:PQR75 QAN74:QAN75 QKJ74:QKJ75 QUF74:QUF75 REB74:REB75 RNX74:RNX75 RXT74:RXT75 SHP74:SHP75 SRL74:SRL75 TBH74:TBH75 TLD74:TLD75 TUZ74:TUZ75 UEV74:UEV75 UOR74:UOR75 UYN74:UYN75 VIJ74:VIJ75 VSF74:VSF75 WCB74:WCB75 WLX74:WLX75 WVT74:WVT75 L65610:L65611 JH65610:JH65611 TD65610:TD65611 ACZ65610:ACZ65611 AMV65610:AMV65611 AWR65610:AWR65611 BGN65610:BGN65611 BQJ65610:BQJ65611 CAF65610:CAF65611 CKB65610:CKB65611 CTX65610:CTX65611 DDT65610:DDT65611 DNP65610:DNP65611 DXL65610:DXL65611 EHH65610:EHH65611 ERD65610:ERD65611 FAZ65610:FAZ65611 FKV65610:FKV65611 FUR65610:FUR65611 GEN65610:GEN65611 GOJ65610:GOJ65611 GYF65610:GYF65611 HIB65610:HIB65611 HRX65610:HRX65611 IBT65610:IBT65611 ILP65610:ILP65611 IVL65610:IVL65611 JFH65610:JFH65611 JPD65610:JPD65611 JYZ65610:JYZ65611 KIV65610:KIV65611 KSR65610:KSR65611 LCN65610:LCN65611 LMJ65610:LMJ65611 LWF65610:LWF65611 MGB65610:MGB65611 MPX65610:MPX65611 MZT65610:MZT65611 NJP65610:NJP65611 NTL65610:NTL65611 ODH65610:ODH65611 OND65610:OND65611 OWZ65610:OWZ65611 PGV65610:PGV65611 PQR65610:PQR65611 QAN65610:QAN65611 QKJ65610:QKJ65611 QUF65610:QUF65611 REB65610:REB65611 RNX65610:RNX65611 RXT65610:RXT65611 SHP65610:SHP65611 SRL65610:SRL65611 TBH65610:TBH65611 TLD65610:TLD65611 TUZ65610:TUZ65611 UEV65610:UEV65611 UOR65610:UOR65611 UYN65610:UYN65611 VIJ65610:VIJ65611 VSF65610:VSF65611 WCB65610:WCB65611 WLX65610:WLX65611 WVT65610:WVT65611 L131146:L131147 JH131146:JH131147 TD131146:TD131147 ACZ131146:ACZ131147 AMV131146:AMV131147 AWR131146:AWR131147 BGN131146:BGN131147 BQJ131146:BQJ131147 CAF131146:CAF131147 CKB131146:CKB131147 CTX131146:CTX131147 DDT131146:DDT131147 DNP131146:DNP131147 DXL131146:DXL131147 EHH131146:EHH131147 ERD131146:ERD131147 FAZ131146:FAZ131147 FKV131146:FKV131147 FUR131146:FUR131147 GEN131146:GEN131147 GOJ131146:GOJ131147 GYF131146:GYF131147 HIB131146:HIB131147 HRX131146:HRX131147 IBT131146:IBT131147 ILP131146:ILP131147 IVL131146:IVL131147 JFH131146:JFH131147 JPD131146:JPD131147 JYZ131146:JYZ131147 KIV131146:KIV131147 KSR131146:KSR131147 LCN131146:LCN131147 LMJ131146:LMJ131147 LWF131146:LWF131147 MGB131146:MGB131147 MPX131146:MPX131147 MZT131146:MZT131147 NJP131146:NJP131147 NTL131146:NTL131147 ODH131146:ODH131147 OND131146:OND131147 OWZ131146:OWZ131147 PGV131146:PGV131147 PQR131146:PQR131147 QAN131146:QAN131147 QKJ131146:QKJ131147 QUF131146:QUF131147 REB131146:REB131147 RNX131146:RNX131147 RXT131146:RXT131147 SHP131146:SHP131147 SRL131146:SRL131147 TBH131146:TBH131147 TLD131146:TLD131147 TUZ131146:TUZ131147 UEV131146:UEV131147 UOR131146:UOR131147 UYN131146:UYN131147 VIJ131146:VIJ131147 VSF131146:VSF131147 WCB131146:WCB131147 WLX131146:WLX131147 WVT131146:WVT131147 L196682:L196683 JH196682:JH196683 TD196682:TD196683 ACZ196682:ACZ196683 AMV196682:AMV196683 AWR196682:AWR196683 BGN196682:BGN196683 BQJ196682:BQJ196683 CAF196682:CAF196683 CKB196682:CKB196683 CTX196682:CTX196683 DDT196682:DDT196683 DNP196682:DNP196683 DXL196682:DXL196683 EHH196682:EHH196683 ERD196682:ERD196683 FAZ196682:FAZ196683 FKV196682:FKV196683 FUR196682:FUR196683 GEN196682:GEN196683 GOJ196682:GOJ196683 GYF196682:GYF196683 HIB196682:HIB196683 HRX196682:HRX196683 IBT196682:IBT196683 ILP196682:ILP196683 IVL196682:IVL196683 JFH196682:JFH196683 JPD196682:JPD196683 JYZ196682:JYZ196683 KIV196682:KIV196683 KSR196682:KSR196683 LCN196682:LCN196683 LMJ196682:LMJ196683 LWF196682:LWF196683 MGB196682:MGB196683 MPX196682:MPX196683 MZT196682:MZT196683 NJP196682:NJP196683 NTL196682:NTL196683 ODH196682:ODH196683 OND196682:OND196683 OWZ196682:OWZ196683 PGV196682:PGV196683 PQR196682:PQR196683 QAN196682:QAN196683 QKJ196682:QKJ196683 QUF196682:QUF196683 REB196682:REB196683 RNX196682:RNX196683 RXT196682:RXT196683 SHP196682:SHP196683 SRL196682:SRL196683 TBH196682:TBH196683 TLD196682:TLD196683 TUZ196682:TUZ196683 UEV196682:UEV196683 UOR196682:UOR196683 UYN196682:UYN196683 VIJ196682:VIJ196683 VSF196682:VSF196683 WCB196682:WCB196683 WLX196682:WLX196683 WVT196682:WVT196683 L262218:L262219 JH262218:JH262219 TD262218:TD262219 ACZ262218:ACZ262219 AMV262218:AMV262219 AWR262218:AWR262219 BGN262218:BGN262219 BQJ262218:BQJ262219 CAF262218:CAF262219 CKB262218:CKB262219 CTX262218:CTX262219 DDT262218:DDT262219 DNP262218:DNP262219 DXL262218:DXL262219 EHH262218:EHH262219 ERD262218:ERD262219 FAZ262218:FAZ262219 FKV262218:FKV262219 FUR262218:FUR262219 GEN262218:GEN262219 GOJ262218:GOJ262219 GYF262218:GYF262219 HIB262218:HIB262219 HRX262218:HRX262219 IBT262218:IBT262219 ILP262218:ILP262219 IVL262218:IVL262219 JFH262218:JFH262219 JPD262218:JPD262219 JYZ262218:JYZ262219 KIV262218:KIV262219 KSR262218:KSR262219 LCN262218:LCN262219 LMJ262218:LMJ262219 LWF262218:LWF262219 MGB262218:MGB262219 MPX262218:MPX262219 MZT262218:MZT262219 NJP262218:NJP262219 NTL262218:NTL262219 ODH262218:ODH262219 OND262218:OND262219 OWZ262218:OWZ262219 PGV262218:PGV262219 PQR262218:PQR262219 QAN262218:QAN262219 QKJ262218:QKJ262219 QUF262218:QUF262219 REB262218:REB262219 RNX262218:RNX262219 RXT262218:RXT262219 SHP262218:SHP262219 SRL262218:SRL262219 TBH262218:TBH262219 TLD262218:TLD262219 TUZ262218:TUZ262219 UEV262218:UEV262219 UOR262218:UOR262219 UYN262218:UYN262219 VIJ262218:VIJ262219 VSF262218:VSF262219 WCB262218:WCB262219 WLX262218:WLX262219 WVT262218:WVT262219 L327754:L327755 JH327754:JH327755 TD327754:TD327755 ACZ327754:ACZ327755 AMV327754:AMV327755 AWR327754:AWR327755 BGN327754:BGN327755 BQJ327754:BQJ327755 CAF327754:CAF327755 CKB327754:CKB327755 CTX327754:CTX327755 DDT327754:DDT327755 DNP327754:DNP327755 DXL327754:DXL327755 EHH327754:EHH327755 ERD327754:ERD327755 FAZ327754:FAZ327755 FKV327754:FKV327755 FUR327754:FUR327755 GEN327754:GEN327755 GOJ327754:GOJ327755 GYF327754:GYF327755 HIB327754:HIB327755 HRX327754:HRX327755 IBT327754:IBT327755 ILP327754:ILP327755 IVL327754:IVL327755 JFH327754:JFH327755 JPD327754:JPD327755 JYZ327754:JYZ327755 KIV327754:KIV327755 KSR327754:KSR327755 LCN327754:LCN327755 LMJ327754:LMJ327755 LWF327754:LWF327755 MGB327754:MGB327755 MPX327754:MPX327755 MZT327754:MZT327755 NJP327754:NJP327755 NTL327754:NTL327755 ODH327754:ODH327755 OND327754:OND327755 OWZ327754:OWZ327755 PGV327754:PGV327755 PQR327754:PQR327755 QAN327754:QAN327755 QKJ327754:QKJ327755 QUF327754:QUF327755 REB327754:REB327755 RNX327754:RNX327755 RXT327754:RXT327755 SHP327754:SHP327755 SRL327754:SRL327755 TBH327754:TBH327755 TLD327754:TLD327755 TUZ327754:TUZ327755 UEV327754:UEV327755 UOR327754:UOR327755 UYN327754:UYN327755 VIJ327754:VIJ327755 VSF327754:VSF327755 WCB327754:WCB327755 WLX327754:WLX327755 WVT327754:WVT327755 L393290:L393291 JH393290:JH393291 TD393290:TD393291 ACZ393290:ACZ393291 AMV393290:AMV393291 AWR393290:AWR393291 BGN393290:BGN393291 BQJ393290:BQJ393291 CAF393290:CAF393291 CKB393290:CKB393291 CTX393290:CTX393291 DDT393290:DDT393291 DNP393290:DNP393291 DXL393290:DXL393291 EHH393290:EHH393291 ERD393290:ERD393291 FAZ393290:FAZ393291 FKV393290:FKV393291 FUR393290:FUR393291 GEN393290:GEN393291 GOJ393290:GOJ393291 GYF393290:GYF393291 HIB393290:HIB393291 HRX393290:HRX393291 IBT393290:IBT393291 ILP393290:ILP393291 IVL393290:IVL393291 JFH393290:JFH393291 JPD393290:JPD393291 JYZ393290:JYZ393291 KIV393290:KIV393291 KSR393290:KSR393291 LCN393290:LCN393291 LMJ393290:LMJ393291 LWF393290:LWF393291 MGB393290:MGB393291 MPX393290:MPX393291 MZT393290:MZT393291 NJP393290:NJP393291 NTL393290:NTL393291 ODH393290:ODH393291 OND393290:OND393291 OWZ393290:OWZ393291 PGV393290:PGV393291 PQR393290:PQR393291 QAN393290:QAN393291 QKJ393290:QKJ393291 QUF393290:QUF393291 REB393290:REB393291 RNX393290:RNX393291 RXT393290:RXT393291 SHP393290:SHP393291 SRL393290:SRL393291 TBH393290:TBH393291 TLD393290:TLD393291 TUZ393290:TUZ393291 UEV393290:UEV393291 UOR393290:UOR393291 UYN393290:UYN393291 VIJ393290:VIJ393291 VSF393290:VSF393291 WCB393290:WCB393291 WLX393290:WLX393291 WVT393290:WVT393291 L458826:L458827 JH458826:JH458827 TD458826:TD458827 ACZ458826:ACZ458827 AMV458826:AMV458827 AWR458826:AWR458827 BGN458826:BGN458827 BQJ458826:BQJ458827 CAF458826:CAF458827 CKB458826:CKB458827 CTX458826:CTX458827 DDT458826:DDT458827 DNP458826:DNP458827 DXL458826:DXL458827 EHH458826:EHH458827 ERD458826:ERD458827 FAZ458826:FAZ458827 FKV458826:FKV458827 FUR458826:FUR458827 GEN458826:GEN458827 GOJ458826:GOJ458827 GYF458826:GYF458827 HIB458826:HIB458827 HRX458826:HRX458827 IBT458826:IBT458827 ILP458826:ILP458827 IVL458826:IVL458827 JFH458826:JFH458827 JPD458826:JPD458827 JYZ458826:JYZ458827 KIV458826:KIV458827 KSR458826:KSR458827 LCN458826:LCN458827 LMJ458826:LMJ458827 LWF458826:LWF458827 MGB458826:MGB458827 MPX458826:MPX458827 MZT458826:MZT458827 NJP458826:NJP458827 NTL458826:NTL458827 ODH458826:ODH458827 OND458826:OND458827 OWZ458826:OWZ458827 PGV458826:PGV458827 PQR458826:PQR458827 QAN458826:QAN458827 QKJ458826:QKJ458827 QUF458826:QUF458827 REB458826:REB458827 RNX458826:RNX458827 RXT458826:RXT458827 SHP458826:SHP458827 SRL458826:SRL458827 TBH458826:TBH458827 TLD458826:TLD458827 TUZ458826:TUZ458827 UEV458826:UEV458827 UOR458826:UOR458827 UYN458826:UYN458827 VIJ458826:VIJ458827 VSF458826:VSF458827 WCB458826:WCB458827 WLX458826:WLX458827 WVT458826:WVT458827 L524362:L524363 JH524362:JH524363 TD524362:TD524363 ACZ524362:ACZ524363 AMV524362:AMV524363 AWR524362:AWR524363 BGN524362:BGN524363 BQJ524362:BQJ524363 CAF524362:CAF524363 CKB524362:CKB524363 CTX524362:CTX524363 DDT524362:DDT524363 DNP524362:DNP524363 DXL524362:DXL524363 EHH524362:EHH524363 ERD524362:ERD524363 FAZ524362:FAZ524363 FKV524362:FKV524363 FUR524362:FUR524363 GEN524362:GEN524363 GOJ524362:GOJ524363 GYF524362:GYF524363 HIB524362:HIB524363 HRX524362:HRX524363 IBT524362:IBT524363 ILP524362:ILP524363 IVL524362:IVL524363 JFH524362:JFH524363 JPD524362:JPD524363 JYZ524362:JYZ524363 KIV524362:KIV524363 KSR524362:KSR524363 LCN524362:LCN524363 LMJ524362:LMJ524363 LWF524362:LWF524363 MGB524362:MGB524363 MPX524362:MPX524363 MZT524362:MZT524363 NJP524362:NJP524363 NTL524362:NTL524363 ODH524362:ODH524363 OND524362:OND524363 OWZ524362:OWZ524363 PGV524362:PGV524363 PQR524362:PQR524363 QAN524362:QAN524363 QKJ524362:QKJ524363 QUF524362:QUF524363 REB524362:REB524363 RNX524362:RNX524363 RXT524362:RXT524363 SHP524362:SHP524363 SRL524362:SRL524363 TBH524362:TBH524363 TLD524362:TLD524363 TUZ524362:TUZ524363 UEV524362:UEV524363 UOR524362:UOR524363 UYN524362:UYN524363 VIJ524362:VIJ524363 VSF524362:VSF524363 WCB524362:WCB524363 WLX524362:WLX524363 WVT524362:WVT524363 L589898:L589899 JH589898:JH589899 TD589898:TD589899 ACZ589898:ACZ589899 AMV589898:AMV589899 AWR589898:AWR589899 BGN589898:BGN589899 BQJ589898:BQJ589899 CAF589898:CAF589899 CKB589898:CKB589899 CTX589898:CTX589899 DDT589898:DDT589899 DNP589898:DNP589899 DXL589898:DXL589899 EHH589898:EHH589899 ERD589898:ERD589899 FAZ589898:FAZ589899 FKV589898:FKV589899 FUR589898:FUR589899 GEN589898:GEN589899 GOJ589898:GOJ589899 GYF589898:GYF589899 HIB589898:HIB589899 HRX589898:HRX589899 IBT589898:IBT589899 ILP589898:ILP589899 IVL589898:IVL589899 JFH589898:JFH589899 JPD589898:JPD589899 JYZ589898:JYZ589899 KIV589898:KIV589899 KSR589898:KSR589899 LCN589898:LCN589899 LMJ589898:LMJ589899 LWF589898:LWF589899 MGB589898:MGB589899 MPX589898:MPX589899 MZT589898:MZT589899 NJP589898:NJP589899 NTL589898:NTL589899 ODH589898:ODH589899 OND589898:OND589899 OWZ589898:OWZ589899 PGV589898:PGV589899 PQR589898:PQR589899 QAN589898:QAN589899 QKJ589898:QKJ589899 QUF589898:QUF589899 REB589898:REB589899 RNX589898:RNX589899 RXT589898:RXT589899 SHP589898:SHP589899 SRL589898:SRL589899 TBH589898:TBH589899 TLD589898:TLD589899 TUZ589898:TUZ589899 UEV589898:UEV589899 UOR589898:UOR589899 UYN589898:UYN589899 VIJ589898:VIJ589899 VSF589898:VSF589899 WCB589898:WCB589899 WLX589898:WLX589899 WVT589898:WVT589899 L655434:L655435 JH655434:JH655435 TD655434:TD655435 ACZ655434:ACZ655435 AMV655434:AMV655435 AWR655434:AWR655435 BGN655434:BGN655435 BQJ655434:BQJ655435 CAF655434:CAF655435 CKB655434:CKB655435 CTX655434:CTX655435 DDT655434:DDT655435 DNP655434:DNP655435 DXL655434:DXL655435 EHH655434:EHH655435 ERD655434:ERD655435 FAZ655434:FAZ655435 FKV655434:FKV655435 FUR655434:FUR655435 GEN655434:GEN655435 GOJ655434:GOJ655435 GYF655434:GYF655435 HIB655434:HIB655435 HRX655434:HRX655435 IBT655434:IBT655435 ILP655434:ILP655435 IVL655434:IVL655435 JFH655434:JFH655435 JPD655434:JPD655435 JYZ655434:JYZ655435 KIV655434:KIV655435 KSR655434:KSR655435 LCN655434:LCN655435 LMJ655434:LMJ655435 LWF655434:LWF655435 MGB655434:MGB655435 MPX655434:MPX655435 MZT655434:MZT655435 NJP655434:NJP655435 NTL655434:NTL655435 ODH655434:ODH655435 OND655434:OND655435 OWZ655434:OWZ655435 PGV655434:PGV655435 PQR655434:PQR655435 QAN655434:QAN655435 QKJ655434:QKJ655435 QUF655434:QUF655435 REB655434:REB655435 RNX655434:RNX655435 RXT655434:RXT655435 SHP655434:SHP655435 SRL655434:SRL655435 TBH655434:TBH655435 TLD655434:TLD655435 TUZ655434:TUZ655435 UEV655434:UEV655435 UOR655434:UOR655435 UYN655434:UYN655435 VIJ655434:VIJ655435 VSF655434:VSF655435 WCB655434:WCB655435 WLX655434:WLX655435 WVT655434:WVT655435 L720970:L720971 JH720970:JH720971 TD720970:TD720971 ACZ720970:ACZ720971 AMV720970:AMV720971 AWR720970:AWR720971 BGN720970:BGN720971 BQJ720970:BQJ720971 CAF720970:CAF720971 CKB720970:CKB720971 CTX720970:CTX720971 DDT720970:DDT720971 DNP720970:DNP720971 DXL720970:DXL720971 EHH720970:EHH720971 ERD720970:ERD720971 FAZ720970:FAZ720971 FKV720970:FKV720971 FUR720970:FUR720971 GEN720970:GEN720971 GOJ720970:GOJ720971 GYF720970:GYF720971 HIB720970:HIB720971 HRX720970:HRX720971 IBT720970:IBT720971 ILP720970:ILP720971 IVL720970:IVL720971 JFH720970:JFH720971 JPD720970:JPD720971 JYZ720970:JYZ720971 KIV720970:KIV720971 KSR720970:KSR720971 LCN720970:LCN720971 LMJ720970:LMJ720971 LWF720970:LWF720971 MGB720970:MGB720971 MPX720970:MPX720971 MZT720970:MZT720971 NJP720970:NJP720971 NTL720970:NTL720971 ODH720970:ODH720971 OND720970:OND720971 OWZ720970:OWZ720971 PGV720970:PGV720971 PQR720970:PQR720971 QAN720970:QAN720971 QKJ720970:QKJ720971 QUF720970:QUF720971 REB720970:REB720971 RNX720970:RNX720971 RXT720970:RXT720971 SHP720970:SHP720971 SRL720970:SRL720971 TBH720970:TBH720971 TLD720970:TLD720971 TUZ720970:TUZ720971 UEV720970:UEV720971 UOR720970:UOR720971 UYN720970:UYN720971 VIJ720970:VIJ720971 VSF720970:VSF720971 WCB720970:WCB720971 WLX720970:WLX720971 WVT720970:WVT720971 L786506:L786507 JH786506:JH786507 TD786506:TD786507 ACZ786506:ACZ786507 AMV786506:AMV786507 AWR786506:AWR786507 BGN786506:BGN786507 BQJ786506:BQJ786507 CAF786506:CAF786507 CKB786506:CKB786507 CTX786506:CTX786507 DDT786506:DDT786507 DNP786506:DNP786507 DXL786506:DXL786507 EHH786506:EHH786507 ERD786506:ERD786507 FAZ786506:FAZ786507 FKV786506:FKV786507 FUR786506:FUR786507 GEN786506:GEN786507 GOJ786506:GOJ786507 GYF786506:GYF786507 HIB786506:HIB786507 HRX786506:HRX786507 IBT786506:IBT786507 ILP786506:ILP786507 IVL786506:IVL786507 JFH786506:JFH786507 JPD786506:JPD786507 JYZ786506:JYZ786507 KIV786506:KIV786507 KSR786506:KSR786507 LCN786506:LCN786507 LMJ786506:LMJ786507 LWF786506:LWF786507 MGB786506:MGB786507 MPX786506:MPX786507 MZT786506:MZT786507 NJP786506:NJP786507 NTL786506:NTL786507 ODH786506:ODH786507 OND786506:OND786507 OWZ786506:OWZ786507 PGV786506:PGV786507 PQR786506:PQR786507 QAN786506:QAN786507 QKJ786506:QKJ786507 QUF786506:QUF786507 REB786506:REB786507 RNX786506:RNX786507 RXT786506:RXT786507 SHP786506:SHP786507 SRL786506:SRL786507 TBH786506:TBH786507 TLD786506:TLD786507 TUZ786506:TUZ786507 UEV786506:UEV786507 UOR786506:UOR786507 UYN786506:UYN786507 VIJ786506:VIJ786507 VSF786506:VSF786507 WCB786506:WCB786507 WLX786506:WLX786507 WVT786506:WVT786507 L852042:L852043 JH852042:JH852043 TD852042:TD852043 ACZ852042:ACZ852043 AMV852042:AMV852043 AWR852042:AWR852043 BGN852042:BGN852043 BQJ852042:BQJ852043 CAF852042:CAF852043 CKB852042:CKB852043 CTX852042:CTX852043 DDT852042:DDT852043 DNP852042:DNP852043 DXL852042:DXL852043 EHH852042:EHH852043 ERD852042:ERD852043 FAZ852042:FAZ852043 FKV852042:FKV852043 FUR852042:FUR852043 GEN852042:GEN852043 GOJ852042:GOJ852043 GYF852042:GYF852043 HIB852042:HIB852043 HRX852042:HRX852043 IBT852042:IBT852043 ILP852042:ILP852043 IVL852042:IVL852043 JFH852042:JFH852043 JPD852042:JPD852043 JYZ852042:JYZ852043 KIV852042:KIV852043 KSR852042:KSR852043 LCN852042:LCN852043 LMJ852042:LMJ852043 LWF852042:LWF852043 MGB852042:MGB852043 MPX852042:MPX852043 MZT852042:MZT852043 NJP852042:NJP852043 NTL852042:NTL852043 ODH852042:ODH852043 OND852042:OND852043 OWZ852042:OWZ852043 PGV852042:PGV852043 PQR852042:PQR852043 QAN852042:QAN852043 QKJ852042:QKJ852043 QUF852042:QUF852043 REB852042:REB852043 RNX852042:RNX852043 RXT852042:RXT852043 SHP852042:SHP852043 SRL852042:SRL852043 TBH852042:TBH852043 TLD852042:TLD852043 TUZ852042:TUZ852043 UEV852042:UEV852043 UOR852042:UOR852043 UYN852042:UYN852043 VIJ852042:VIJ852043 VSF852042:VSF852043 WCB852042:WCB852043 WLX852042:WLX852043 WVT852042:WVT852043 L917578:L917579 JH917578:JH917579 TD917578:TD917579 ACZ917578:ACZ917579 AMV917578:AMV917579 AWR917578:AWR917579 BGN917578:BGN917579 BQJ917578:BQJ917579 CAF917578:CAF917579 CKB917578:CKB917579 CTX917578:CTX917579 DDT917578:DDT917579 DNP917578:DNP917579 DXL917578:DXL917579 EHH917578:EHH917579 ERD917578:ERD917579 FAZ917578:FAZ917579 FKV917578:FKV917579 FUR917578:FUR917579 GEN917578:GEN917579 GOJ917578:GOJ917579 GYF917578:GYF917579 HIB917578:HIB917579 HRX917578:HRX917579 IBT917578:IBT917579 ILP917578:ILP917579 IVL917578:IVL917579 JFH917578:JFH917579 JPD917578:JPD917579 JYZ917578:JYZ917579 KIV917578:KIV917579 KSR917578:KSR917579 LCN917578:LCN917579 LMJ917578:LMJ917579 LWF917578:LWF917579 MGB917578:MGB917579 MPX917578:MPX917579 MZT917578:MZT917579 NJP917578:NJP917579 NTL917578:NTL917579 ODH917578:ODH917579 OND917578:OND917579 OWZ917578:OWZ917579 PGV917578:PGV917579 PQR917578:PQR917579 QAN917578:QAN917579 QKJ917578:QKJ917579 QUF917578:QUF917579 REB917578:REB917579 RNX917578:RNX917579 RXT917578:RXT917579 SHP917578:SHP917579 SRL917578:SRL917579 TBH917578:TBH917579 TLD917578:TLD917579 TUZ917578:TUZ917579 UEV917578:UEV917579 UOR917578:UOR917579 UYN917578:UYN917579 VIJ917578:VIJ917579 VSF917578:VSF917579 WCB917578:WCB917579 WLX917578:WLX917579 WVT917578:WVT917579 L983114:L983115 JH983114:JH983115 TD983114:TD983115 ACZ983114:ACZ983115 AMV983114:AMV983115 AWR983114:AWR983115 BGN983114:BGN983115 BQJ983114:BQJ983115 CAF983114:CAF983115 CKB983114:CKB983115 CTX983114:CTX983115 DDT983114:DDT983115 DNP983114:DNP983115 DXL983114:DXL983115 EHH983114:EHH983115 ERD983114:ERD983115 FAZ983114:FAZ983115 FKV983114:FKV983115 FUR983114:FUR983115 GEN983114:GEN983115 GOJ983114:GOJ983115 GYF983114:GYF983115 HIB983114:HIB983115 HRX983114:HRX983115 IBT983114:IBT983115 ILP983114:ILP983115 IVL983114:IVL983115 JFH983114:JFH983115 JPD983114:JPD983115 JYZ983114:JYZ983115 KIV983114:KIV983115 KSR983114:KSR983115 LCN983114:LCN983115 LMJ983114:LMJ983115 LWF983114:LWF983115 MGB983114:MGB983115 MPX983114:MPX983115 MZT983114:MZT983115 NJP983114:NJP983115 NTL983114:NTL983115 ODH983114:ODH983115 OND983114:OND983115 OWZ983114:OWZ983115 PGV983114:PGV983115 PQR983114:PQR983115 QAN983114:QAN983115 QKJ983114:QKJ983115 QUF983114:QUF983115 REB983114:REB983115 RNX983114:RNX983115 RXT983114:RXT983115 SHP983114:SHP983115 SRL983114:SRL983115 TBH983114:TBH983115 TLD983114:TLD983115 TUZ983114:TUZ983115 UEV983114:UEV983115 UOR983114:UOR983115 UYN983114:UYN983115 VIJ983114:VIJ983115 VSF983114:VSF983115 WCB983114:WCB983115 WLX983114:WLX983115 WVT983114:WVT983115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L28:L29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L65564:L65565 JH65564:JH65565 TD65564:TD65565 ACZ65564:ACZ65565 AMV65564:AMV65565 AWR65564:AWR65565 BGN65564:BGN65565 BQJ65564:BQJ65565 CAF65564:CAF65565 CKB65564:CKB65565 CTX65564:CTX65565 DDT65564:DDT65565 DNP65564:DNP65565 DXL65564:DXL65565 EHH65564:EHH65565 ERD65564:ERD65565 FAZ65564:FAZ65565 FKV65564:FKV65565 FUR65564:FUR65565 GEN65564:GEN65565 GOJ65564:GOJ65565 GYF65564:GYF65565 HIB65564:HIB65565 HRX65564:HRX65565 IBT65564:IBT65565 ILP65564:ILP65565 IVL65564:IVL65565 JFH65564:JFH65565 JPD65564:JPD65565 JYZ65564:JYZ65565 KIV65564:KIV65565 KSR65564:KSR65565 LCN65564:LCN65565 LMJ65564:LMJ65565 LWF65564:LWF65565 MGB65564:MGB65565 MPX65564:MPX65565 MZT65564:MZT65565 NJP65564:NJP65565 NTL65564:NTL65565 ODH65564:ODH65565 OND65564:OND65565 OWZ65564:OWZ65565 PGV65564:PGV65565 PQR65564:PQR65565 QAN65564:QAN65565 QKJ65564:QKJ65565 QUF65564:QUF65565 REB65564:REB65565 RNX65564:RNX65565 RXT65564:RXT65565 SHP65564:SHP65565 SRL65564:SRL65565 TBH65564:TBH65565 TLD65564:TLD65565 TUZ65564:TUZ65565 UEV65564:UEV65565 UOR65564:UOR65565 UYN65564:UYN65565 VIJ65564:VIJ65565 VSF65564:VSF65565 WCB65564:WCB65565 WLX65564:WLX65565 WVT65564:WVT65565 L131100:L131101 JH131100:JH131101 TD131100:TD131101 ACZ131100:ACZ131101 AMV131100:AMV131101 AWR131100:AWR131101 BGN131100:BGN131101 BQJ131100:BQJ131101 CAF131100:CAF131101 CKB131100:CKB131101 CTX131100:CTX131101 DDT131100:DDT131101 DNP131100:DNP131101 DXL131100:DXL131101 EHH131100:EHH131101 ERD131100:ERD131101 FAZ131100:FAZ131101 FKV131100:FKV131101 FUR131100:FUR131101 GEN131100:GEN131101 GOJ131100:GOJ131101 GYF131100:GYF131101 HIB131100:HIB131101 HRX131100:HRX131101 IBT131100:IBT131101 ILP131100:ILP131101 IVL131100:IVL131101 JFH131100:JFH131101 JPD131100:JPD131101 JYZ131100:JYZ131101 KIV131100:KIV131101 KSR131100:KSR131101 LCN131100:LCN131101 LMJ131100:LMJ131101 LWF131100:LWF131101 MGB131100:MGB131101 MPX131100:MPX131101 MZT131100:MZT131101 NJP131100:NJP131101 NTL131100:NTL131101 ODH131100:ODH131101 OND131100:OND131101 OWZ131100:OWZ131101 PGV131100:PGV131101 PQR131100:PQR131101 QAN131100:QAN131101 QKJ131100:QKJ131101 QUF131100:QUF131101 REB131100:REB131101 RNX131100:RNX131101 RXT131100:RXT131101 SHP131100:SHP131101 SRL131100:SRL131101 TBH131100:TBH131101 TLD131100:TLD131101 TUZ131100:TUZ131101 UEV131100:UEV131101 UOR131100:UOR131101 UYN131100:UYN131101 VIJ131100:VIJ131101 VSF131100:VSF131101 WCB131100:WCB131101 WLX131100:WLX131101 WVT131100:WVT131101 L196636:L196637 JH196636:JH196637 TD196636:TD196637 ACZ196636:ACZ196637 AMV196636:AMV196637 AWR196636:AWR196637 BGN196636:BGN196637 BQJ196636:BQJ196637 CAF196636:CAF196637 CKB196636:CKB196637 CTX196636:CTX196637 DDT196636:DDT196637 DNP196636:DNP196637 DXL196636:DXL196637 EHH196636:EHH196637 ERD196636:ERD196637 FAZ196636:FAZ196637 FKV196636:FKV196637 FUR196636:FUR196637 GEN196636:GEN196637 GOJ196636:GOJ196637 GYF196636:GYF196637 HIB196636:HIB196637 HRX196636:HRX196637 IBT196636:IBT196637 ILP196636:ILP196637 IVL196636:IVL196637 JFH196636:JFH196637 JPD196636:JPD196637 JYZ196636:JYZ196637 KIV196636:KIV196637 KSR196636:KSR196637 LCN196636:LCN196637 LMJ196636:LMJ196637 LWF196636:LWF196637 MGB196636:MGB196637 MPX196636:MPX196637 MZT196636:MZT196637 NJP196636:NJP196637 NTL196636:NTL196637 ODH196636:ODH196637 OND196636:OND196637 OWZ196636:OWZ196637 PGV196636:PGV196637 PQR196636:PQR196637 QAN196636:QAN196637 QKJ196636:QKJ196637 QUF196636:QUF196637 REB196636:REB196637 RNX196636:RNX196637 RXT196636:RXT196637 SHP196636:SHP196637 SRL196636:SRL196637 TBH196636:TBH196637 TLD196636:TLD196637 TUZ196636:TUZ196637 UEV196636:UEV196637 UOR196636:UOR196637 UYN196636:UYN196637 VIJ196636:VIJ196637 VSF196636:VSF196637 WCB196636:WCB196637 WLX196636:WLX196637 WVT196636:WVT196637 L262172:L262173 JH262172:JH262173 TD262172:TD262173 ACZ262172:ACZ262173 AMV262172:AMV262173 AWR262172:AWR262173 BGN262172:BGN262173 BQJ262172:BQJ262173 CAF262172:CAF262173 CKB262172:CKB262173 CTX262172:CTX262173 DDT262172:DDT262173 DNP262172:DNP262173 DXL262172:DXL262173 EHH262172:EHH262173 ERD262172:ERD262173 FAZ262172:FAZ262173 FKV262172:FKV262173 FUR262172:FUR262173 GEN262172:GEN262173 GOJ262172:GOJ262173 GYF262172:GYF262173 HIB262172:HIB262173 HRX262172:HRX262173 IBT262172:IBT262173 ILP262172:ILP262173 IVL262172:IVL262173 JFH262172:JFH262173 JPD262172:JPD262173 JYZ262172:JYZ262173 KIV262172:KIV262173 KSR262172:KSR262173 LCN262172:LCN262173 LMJ262172:LMJ262173 LWF262172:LWF262173 MGB262172:MGB262173 MPX262172:MPX262173 MZT262172:MZT262173 NJP262172:NJP262173 NTL262172:NTL262173 ODH262172:ODH262173 OND262172:OND262173 OWZ262172:OWZ262173 PGV262172:PGV262173 PQR262172:PQR262173 QAN262172:QAN262173 QKJ262172:QKJ262173 QUF262172:QUF262173 REB262172:REB262173 RNX262172:RNX262173 RXT262172:RXT262173 SHP262172:SHP262173 SRL262172:SRL262173 TBH262172:TBH262173 TLD262172:TLD262173 TUZ262172:TUZ262173 UEV262172:UEV262173 UOR262172:UOR262173 UYN262172:UYN262173 VIJ262172:VIJ262173 VSF262172:VSF262173 WCB262172:WCB262173 WLX262172:WLX262173 WVT262172:WVT262173 L327708:L327709 JH327708:JH327709 TD327708:TD327709 ACZ327708:ACZ327709 AMV327708:AMV327709 AWR327708:AWR327709 BGN327708:BGN327709 BQJ327708:BQJ327709 CAF327708:CAF327709 CKB327708:CKB327709 CTX327708:CTX327709 DDT327708:DDT327709 DNP327708:DNP327709 DXL327708:DXL327709 EHH327708:EHH327709 ERD327708:ERD327709 FAZ327708:FAZ327709 FKV327708:FKV327709 FUR327708:FUR327709 GEN327708:GEN327709 GOJ327708:GOJ327709 GYF327708:GYF327709 HIB327708:HIB327709 HRX327708:HRX327709 IBT327708:IBT327709 ILP327708:ILP327709 IVL327708:IVL327709 JFH327708:JFH327709 JPD327708:JPD327709 JYZ327708:JYZ327709 KIV327708:KIV327709 KSR327708:KSR327709 LCN327708:LCN327709 LMJ327708:LMJ327709 LWF327708:LWF327709 MGB327708:MGB327709 MPX327708:MPX327709 MZT327708:MZT327709 NJP327708:NJP327709 NTL327708:NTL327709 ODH327708:ODH327709 OND327708:OND327709 OWZ327708:OWZ327709 PGV327708:PGV327709 PQR327708:PQR327709 QAN327708:QAN327709 QKJ327708:QKJ327709 QUF327708:QUF327709 REB327708:REB327709 RNX327708:RNX327709 RXT327708:RXT327709 SHP327708:SHP327709 SRL327708:SRL327709 TBH327708:TBH327709 TLD327708:TLD327709 TUZ327708:TUZ327709 UEV327708:UEV327709 UOR327708:UOR327709 UYN327708:UYN327709 VIJ327708:VIJ327709 VSF327708:VSF327709 WCB327708:WCB327709 WLX327708:WLX327709 WVT327708:WVT327709 L393244:L393245 JH393244:JH393245 TD393244:TD393245 ACZ393244:ACZ393245 AMV393244:AMV393245 AWR393244:AWR393245 BGN393244:BGN393245 BQJ393244:BQJ393245 CAF393244:CAF393245 CKB393244:CKB393245 CTX393244:CTX393245 DDT393244:DDT393245 DNP393244:DNP393245 DXL393244:DXL393245 EHH393244:EHH393245 ERD393244:ERD393245 FAZ393244:FAZ393245 FKV393244:FKV393245 FUR393244:FUR393245 GEN393244:GEN393245 GOJ393244:GOJ393245 GYF393244:GYF393245 HIB393244:HIB393245 HRX393244:HRX393245 IBT393244:IBT393245 ILP393244:ILP393245 IVL393244:IVL393245 JFH393244:JFH393245 JPD393244:JPD393245 JYZ393244:JYZ393245 KIV393244:KIV393245 KSR393244:KSR393245 LCN393244:LCN393245 LMJ393244:LMJ393245 LWF393244:LWF393245 MGB393244:MGB393245 MPX393244:MPX393245 MZT393244:MZT393245 NJP393244:NJP393245 NTL393244:NTL393245 ODH393244:ODH393245 OND393244:OND393245 OWZ393244:OWZ393245 PGV393244:PGV393245 PQR393244:PQR393245 QAN393244:QAN393245 QKJ393244:QKJ393245 QUF393244:QUF393245 REB393244:REB393245 RNX393244:RNX393245 RXT393244:RXT393245 SHP393244:SHP393245 SRL393244:SRL393245 TBH393244:TBH393245 TLD393244:TLD393245 TUZ393244:TUZ393245 UEV393244:UEV393245 UOR393244:UOR393245 UYN393244:UYN393245 VIJ393244:VIJ393245 VSF393244:VSF393245 WCB393244:WCB393245 WLX393244:WLX393245 WVT393244:WVT393245 L458780:L458781 JH458780:JH458781 TD458780:TD458781 ACZ458780:ACZ458781 AMV458780:AMV458781 AWR458780:AWR458781 BGN458780:BGN458781 BQJ458780:BQJ458781 CAF458780:CAF458781 CKB458780:CKB458781 CTX458780:CTX458781 DDT458780:DDT458781 DNP458780:DNP458781 DXL458780:DXL458781 EHH458780:EHH458781 ERD458780:ERD458781 FAZ458780:FAZ458781 FKV458780:FKV458781 FUR458780:FUR458781 GEN458780:GEN458781 GOJ458780:GOJ458781 GYF458780:GYF458781 HIB458780:HIB458781 HRX458780:HRX458781 IBT458780:IBT458781 ILP458780:ILP458781 IVL458780:IVL458781 JFH458780:JFH458781 JPD458780:JPD458781 JYZ458780:JYZ458781 KIV458780:KIV458781 KSR458780:KSR458781 LCN458780:LCN458781 LMJ458780:LMJ458781 LWF458780:LWF458781 MGB458780:MGB458781 MPX458780:MPX458781 MZT458780:MZT458781 NJP458780:NJP458781 NTL458780:NTL458781 ODH458780:ODH458781 OND458780:OND458781 OWZ458780:OWZ458781 PGV458780:PGV458781 PQR458780:PQR458781 QAN458780:QAN458781 QKJ458780:QKJ458781 QUF458780:QUF458781 REB458780:REB458781 RNX458780:RNX458781 RXT458780:RXT458781 SHP458780:SHP458781 SRL458780:SRL458781 TBH458780:TBH458781 TLD458780:TLD458781 TUZ458780:TUZ458781 UEV458780:UEV458781 UOR458780:UOR458781 UYN458780:UYN458781 VIJ458780:VIJ458781 VSF458780:VSF458781 WCB458780:WCB458781 WLX458780:WLX458781 WVT458780:WVT458781 L524316:L524317 JH524316:JH524317 TD524316:TD524317 ACZ524316:ACZ524317 AMV524316:AMV524317 AWR524316:AWR524317 BGN524316:BGN524317 BQJ524316:BQJ524317 CAF524316:CAF524317 CKB524316:CKB524317 CTX524316:CTX524317 DDT524316:DDT524317 DNP524316:DNP524317 DXL524316:DXL524317 EHH524316:EHH524317 ERD524316:ERD524317 FAZ524316:FAZ524317 FKV524316:FKV524317 FUR524316:FUR524317 GEN524316:GEN524317 GOJ524316:GOJ524317 GYF524316:GYF524317 HIB524316:HIB524317 HRX524316:HRX524317 IBT524316:IBT524317 ILP524316:ILP524317 IVL524316:IVL524317 JFH524316:JFH524317 JPD524316:JPD524317 JYZ524316:JYZ524317 KIV524316:KIV524317 KSR524316:KSR524317 LCN524316:LCN524317 LMJ524316:LMJ524317 LWF524316:LWF524317 MGB524316:MGB524317 MPX524316:MPX524317 MZT524316:MZT524317 NJP524316:NJP524317 NTL524316:NTL524317 ODH524316:ODH524317 OND524316:OND524317 OWZ524316:OWZ524317 PGV524316:PGV524317 PQR524316:PQR524317 QAN524316:QAN524317 QKJ524316:QKJ524317 QUF524316:QUF524317 REB524316:REB524317 RNX524316:RNX524317 RXT524316:RXT524317 SHP524316:SHP524317 SRL524316:SRL524317 TBH524316:TBH524317 TLD524316:TLD524317 TUZ524316:TUZ524317 UEV524316:UEV524317 UOR524316:UOR524317 UYN524316:UYN524317 VIJ524316:VIJ524317 VSF524316:VSF524317 WCB524316:WCB524317 WLX524316:WLX524317 WVT524316:WVT524317 L589852:L589853 JH589852:JH589853 TD589852:TD589853 ACZ589852:ACZ589853 AMV589852:AMV589853 AWR589852:AWR589853 BGN589852:BGN589853 BQJ589852:BQJ589853 CAF589852:CAF589853 CKB589852:CKB589853 CTX589852:CTX589853 DDT589852:DDT589853 DNP589852:DNP589853 DXL589852:DXL589853 EHH589852:EHH589853 ERD589852:ERD589853 FAZ589852:FAZ589853 FKV589852:FKV589853 FUR589852:FUR589853 GEN589852:GEN589853 GOJ589852:GOJ589853 GYF589852:GYF589853 HIB589852:HIB589853 HRX589852:HRX589853 IBT589852:IBT589853 ILP589852:ILP589853 IVL589852:IVL589853 JFH589852:JFH589853 JPD589852:JPD589853 JYZ589852:JYZ589853 KIV589852:KIV589853 KSR589852:KSR589853 LCN589852:LCN589853 LMJ589852:LMJ589853 LWF589852:LWF589853 MGB589852:MGB589853 MPX589852:MPX589853 MZT589852:MZT589853 NJP589852:NJP589853 NTL589852:NTL589853 ODH589852:ODH589853 OND589852:OND589853 OWZ589852:OWZ589853 PGV589852:PGV589853 PQR589852:PQR589853 QAN589852:QAN589853 QKJ589852:QKJ589853 QUF589852:QUF589853 REB589852:REB589853 RNX589852:RNX589853 RXT589852:RXT589853 SHP589852:SHP589853 SRL589852:SRL589853 TBH589852:TBH589853 TLD589852:TLD589853 TUZ589852:TUZ589853 UEV589852:UEV589853 UOR589852:UOR589853 UYN589852:UYN589853 VIJ589852:VIJ589853 VSF589852:VSF589853 WCB589852:WCB589853 WLX589852:WLX589853 WVT589852:WVT589853 L655388:L655389 JH655388:JH655389 TD655388:TD655389 ACZ655388:ACZ655389 AMV655388:AMV655389 AWR655388:AWR655389 BGN655388:BGN655389 BQJ655388:BQJ655389 CAF655388:CAF655389 CKB655388:CKB655389 CTX655388:CTX655389 DDT655388:DDT655389 DNP655388:DNP655389 DXL655388:DXL655389 EHH655388:EHH655389 ERD655388:ERD655389 FAZ655388:FAZ655389 FKV655388:FKV655389 FUR655388:FUR655389 GEN655388:GEN655389 GOJ655388:GOJ655389 GYF655388:GYF655389 HIB655388:HIB655389 HRX655388:HRX655389 IBT655388:IBT655389 ILP655388:ILP655389 IVL655388:IVL655389 JFH655388:JFH655389 JPD655388:JPD655389 JYZ655388:JYZ655389 KIV655388:KIV655389 KSR655388:KSR655389 LCN655388:LCN655389 LMJ655388:LMJ655389 LWF655388:LWF655389 MGB655388:MGB655389 MPX655388:MPX655389 MZT655388:MZT655389 NJP655388:NJP655389 NTL655388:NTL655389 ODH655388:ODH655389 OND655388:OND655389 OWZ655388:OWZ655389 PGV655388:PGV655389 PQR655388:PQR655389 QAN655388:QAN655389 QKJ655388:QKJ655389 QUF655388:QUF655389 REB655388:REB655389 RNX655388:RNX655389 RXT655388:RXT655389 SHP655388:SHP655389 SRL655388:SRL655389 TBH655388:TBH655389 TLD655388:TLD655389 TUZ655388:TUZ655389 UEV655388:UEV655389 UOR655388:UOR655389 UYN655388:UYN655389 VIJ655388:VIJ655389 VSF655388:VSF655389 WCB655388:WCB655389 WLX655388:WLX655389 WVT655388:WVT655389 L720924:L720925 JH720924:JH720925 TD720924:TD720925 ACZ720924:ACZ720925 AMV720924:AMV720925 AWR720924:AWR720925 BGN720924:BGN720925 BQJ720924:BQJ720925 CAF720924:CAF720925 CKB720924:CKB720925 CTX720924:CTX720925 DDT720924:DDT720925 DNP720924:DNP720925 DXL720924:DXL720925 EHH720924:EHH720925 ERD720924:ERD720925 FAZ720924:FAZ720925 FKV720924:FKV720925 FUR720924:FUR720925 GEN720924:GEN720925 GOJ720924:GOJ720925 GYF720924:GYF720925 HIB720924:HIB720925 HRX720924:HRX720925 IBT720924:IBT720925 ILP720924:ILP720925 IVL720924:IVL720925 JFH720924:JFH720925 JPD720924:JPD720925 JYZ720924:JYZ720925 KIV720924:KIV720925 KSR720924:KSR720925 LCN720924:LCN720925 LMJ720924:LMJ720925 LWF720924:LWF720925 MGB720924:MGB720925 MPX720924:MPX720925 MZT720924:MZT720925 NJP720924:NJP720925 NTL720924:NTL720925 ODH720924:ODH720925 OND720924:OND720925 OWZ720924:OWZ720925 PGV720924:PGV720925 PQR720924:PQR720925 QAN720924:QAN720925 QKJ720924:QKJ720925 QUF720924:QUF720925 REB720924:REB720925 RNX720924:RNX720925 RXT720924:RXT720925 SHP720924:SHP720925 SRL720924:SRL720925 TBH720924:TBH720925 TLD720924:TLD720925 TUZ720924:TUZ720925 UEV720924:UEV720925 UOR720924:UOR720925 UYN720924:UYN720925 VIJ720924:VIJ720925 VSF720924:VSF720925 WCB720924:WCB720925 WLX720924:WLX720925 WVT720924:WVT720925 L786460:L786461 JH786460:JH786461 TD786460:TD786461 ACZ786460:ACZ786461 AMV786460:AMV786461 AWR786460:AWR786461 BGN786460:BGN786461 BQJ786460:BQJ786461 CAF786460:CAF786461 CKB786460:CKB786461 CTX786460:CTX786461 DDT786460:DDT786461 DNP786460:DNP786461 DXL786460:DXL786461 EHH786460:EHH786461 ERD786460:ERD786461 FAZ786460:FAZ786461 FKV786460:FKV786461 FUR786460:FUR786461 GEN786460:GEN786461 GOJ786460:GOJ786461 GYF786460:GYF786461 HIB786460:HIB786461 HRX786460:HRX786461 IBT786460:IBT786461 ILP786460:ILP786461 IVL786460:IVL786461 JFH786460:JFH786461 JPD786460:JPD786461 JYZ786460:JYZ786461 KIV786460:KIV786461 KSR786460:KSR786461 LCN786460:LCN786461 LMJ786460:LMJ786461 LWF786460:LWF786461 MGB786460:MGB786461 MPX786460:MPX786461 MZT786460:MZT786461 NJP786460:NJP786461 NTL786460:NTL786461 ODH786460:ODH786461 OND786460:OND786461 OWZ786460:OWZ786461 PGV786460:PGV786461 PQR786460:PQR786461 QAN786460:QAN786461 QKJ786460:QKJ786461 QUF786460:QUF786461 REB786460:REB786461 RNX786460:RNX786461 RXT786460:RXT786461 SHP786460:SHP786461 SRL786460:SRL786461 TBH786460:TBH786461 TLD786460:TLD786461 TUZ786460:TUZ786461 UEV786460:UEV786461 UOR786460:UOR786461 UYN786460:UYN786461 VIJ786460:VIJ786461 VSF786460:VSF786461 WCB786460:WCB786461 WLX786460:WLX786461 WVT786460:WVT786461 L851996:L851997 JH851996:JH851997 TD851996:TD851997 ACZ851996:ACZ851997 AMV851996:AMV851997 AWR851996:AWR851997 BGN851996:BGN851997 BQJ851996:BQJ851997 CAF851996:CAF851997 CKB851996:CKB851997 CTX851996:CTX851997 DDT851996:DDT851997 DNP851996:DNP851997 DXL851996:DXL851997 EHH851996:EHH851997 ERD851996:ERD851997 FAZ851996:FAZ851997 FKV851996:FKV851997 FUR851996:FUR851997 GEN851996:GEN851997 GOJ851996:GOJ851997 GYF851996:GYF851997 HIB851996:HIB851997 HRX851996:HRX851997 IBT851996:IBT851997 ILP851996:ILP851997 IVL851996:IVL851997 JFH851996:JFH851997 JPD851996:JPD851997 JYZ851996:JYZ851997 KIV851996:KIV851997 KSR851996:KSR851997 LCN851996:LCN851997 LMJ851996:LMJ851997 LWF851996:LWF851997 MGB851996:MGB851997 MPX851996:MPX851997 MZT851996:MZT851997 NJP851996:NJP851997 NTL851996:NTL851997 ODH851996:ODH851997 OND851996:OND851997 OWZ851996:OWZ851997 PGV851996:PGV851997 PQR851996:PQR851997 QAN851996:QAN851997 QKJ851996:QKJ851997 QUF851996:QUF851997 REB851996:REB851997 RNX851996:RNX851997 RXT851996:RXT851997 SHP851996:SHP851997 SRL851996:SRL851997 TBH851996:TBH851997 TLD851996:TLD851997 TUZ851996:TUZ851997 UEV851996:UEV851997 UOR851996:UOR851997 UYN851996:UYN851997 VIJ851996:VIJ851997 VSF851996:VSF851997 WCB851996:WCB851997 WLX851996:WLX851997 WVT851996:WVT851997 L917532:L917533 JH917532:JH917533 TD917532:TD917533 ACZ917532:ACZ917533 AMV917532:AMV917533 AWR917532:AWR917533 BGN917532:BGN917533 BQJ917532:BQJ917533 CAF917532:CAF917533 CKB917532:CKB917533 CTX917532:CTX917533 DDT917532:DDT917533 DNP917532:DNP917533 DXL917532:DXL917533 EHH917532:EHH917533 ERD917532:ERD917533 FAZ917532:FAZ917533 FKV917532:FKV917533 FUR917532:FUR917533 GEN917532:GEN917533 GOJ917532:GOJ917533 GYF917532:GYF917533 HIB917532:HIB917533 HRX917532:HRX917533 IBT917532:IBT917533 ILP917532:ILP917533 IVL917532:IVL917533 JFH917532:JFH917533 JPD917532:JPD917533 JYZ917532:JYZ917533 KIV917532:KIV917533 KSR917532:KSR917533 LCN917532:LCN917533 LMJ917532:LMJ917533 LWF917532:LWF917533 MGB917532:MGB917533 MPX917532:MPX917533 MZT917532:MZT917533 NJP917532:NJP917533 NTL917532:NTL917533 ODH917532:ODH917533 OND917532:OND917533 OWZ917532:OWZ917533 PGV917532:PGV917533 PQR917532:PQR917533 QAN917532:QAN917533 QKJ917532:QKJ917533 QUF917532:QUF917533 REB917532:REB917533 RNX917532:RNX917533 RXT917532:RXT917533 SHP917532:SHP917533 SRL917532:SRL917533 TBH917532:TBH917533 TLD917532:TLD917533 TUZ917532:TUZ917533 UEV917532:UEV917533 UOR917532:UOR917533 UYN917532:UYN917533 VIJ917532:VIJ917533 VSF917532:VSF917533 WCB917532:WCB917533 WLX917532:WLX917533 WVT917532:WVT917533 L983068:L983069 JH983068:JH983069 TD983068:TD983069 ACZ983068:ACZ983069 AMV983068:AMV983069 AWR983068:AWR983069 BGN983068:BGN983069 BQJ983068:BQJ983069 CAF983068:CAF983069 CKB983068:CKB983069 CTX983068:CTX983069 DDT983068:DDT983069 DNP983068:DNP983069 DXL983068:DXL983069 EHH983068:EHH983069 ERD983068:ERD983069 FAZ983068:FAZ983069 FKV983068:FKV983069 FUR983068:FUR983069 GEN983068:GEN983069 GOJ983068:GOJ983069 GYF983068:GYF983069 HIB983068:HIB983069 HRX983068:HRX983069 IBT983068:IBT983069 ILP983068:ILP983069 IVL983068:IVL983069 JFH983068:JFH983069 JPD983068:JPD983069 JYZ983068:JYZ983069 KIV983068:KIV983069 KSR983068:KSR983069 LCN983068:LCN983069 LMJ983068:LMJ983069 LWF983068:LWF983069 MGB983068:MGB983069 MPX983068:MPX983069 MZT983068:MZT983069 NJP983068:NJP983069 NTL983068:NTL983069 ODH983068:ODH983069 OND983068:OND983069 OWZ983068:OWZ983069 PGV983068:PGV983069 PQR983068:PQR983069 QAN983068:QAN983069 QKJ983068:QKJ983069 QUF983068:QUF983069 REB983068:REB983069 RNX983068:RNX983069 RXT983068:RXT983069 SHP983068:SHP983069 SRL983068:SRL983069 TBH983068:TBH983069 TLD983068:TLD983069 TUZ983068:TUZ983069 UEV983068:UEV983069 UOR983068:UOR983069 UYN983068:UYN983069 VIJ983068:VIJ983069 VSF983068:VSF983069 WCB983068:WCB983069 WLX983068:WLX983069 WVT983068:WVT983069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H84 JD84 SZ84 ACV84 AMR84 AWN84 BGJ84 BQF84 CAB84 CJX84 CTT84 DDP84 DNL84 DXH84 EHD84 EQZ84 FAV84 FKR84 FUN84 GEJ84 GOF84 GYB84 HHX84 HRT84 IBP84 ILL84 IVH84 JFD84 JOZ84 JYV84 KIR84 KSN84 LCJ84 LMF84 LWB84 MFX84 MPT84 MZP84 NJL84 NTH84 ODD84 OMZ84 OWV84 PGR84 PQN84 QAJ84 QKF84 QUB84 RDX84 RNT84 RXP84 SHL84 SRH84 TBD84 TKZ84 TUV84 UER84 UON84 UYJ84 VIF84 VSB84 WBX84 WLT84 WVP84 H65620 JD65620 SZ65620 ACV65620 AMR65620 AWN65620 BGJ65620 BQF65620 CAB65620 CJX65620 CTT65620 DDP65620 DNL65620 DXH65620 EHD65620 EQZ65620 FAV65620 FKR65620 FUN65620 GEJ65620 GOF65620 GYB65620 HHX65620 HRT65620 IBP65620 ILL65620 IVH65620 JFD65620 JOZ65620 JYV65620 KIR65620 KSN65620 LCJ65620 LMF65620 LWB65620 MFX65620 MPT65620 MZP65620 NJL65620 NTH65620 ODD65620 OMZ65620 OWV65620 PGR65620 PQN65620 QAJ65620 QKF65620 QUB65620 RDX65620 RNT65620 RXP65620 SHL65620 SRH65620 TBD65620 TKZ65620 TUV65620 UER65620 UON65620 UYJ65620 VIF65620 VSB65620 WBX65620 WLT65620 WVP65620 H131156 JD131156 SZ131156 ACV131156 AMR131156 AWN131156 BGJ131156 BQF131156 CAB131156 CJX131156 CTT131156 DDP131156 DNL131156 DXH131156 EHD131156 EQZ131156 FAV131156 FKR131156 FUN131156 GEJ131156 GOF131156 GYB131156 HHX131156 HRT131156 IBP131156 ILL131156 IVH131156 JFD131156 JOZ131156 JYV131156 KIR131156 KSN131156 LCJ131156 LMF131156 LWB131156 MFX131156 MPT131156 MZP131156 NJL131156 NTH131156 ODD131156 OMZ131156 OWV131156 PGR131156 PQN131156 QAJ131156 QKF131156 QUB131156 RDX131156 RNT131156 RXP131156 SHL131156 SRH131156 TBD131156 TKZ131156 TUV131156 UER131156 UON131156 UYJ131156 VIF131156 VSB131156 WBX131156 WLT131156 WVP131156 H196692 JD196692 SZ196692 ACV196692 AMR196692 AWN196692 BGJ196692 BQF196692 CAB196692 CJX196692 CTT196692 DDP196692 DNL196692 DXH196692 EHD196692 EQZ196692 FAV196692 FKR196692 FUN196692 GEJ196692 GOF196692 GYB196692 HHX196692 HRT196692 IBP196692 ILL196692 IVH196692 JFD196692 JOZ196692 JYV196692 KIR196692 KSN196692 LCJ196692 LMF196692 LWB196692 MFX196692 MPT196692 MZP196692 NJL196692 NTH196692 ODD196692 OMZ196692 OWV196692 PGR196692 PQN196692 QAJ196692 QKF196692 QUB196692 RDX196692 RNT196692 RXP196692 SHL196692 SRH196692 TBD196692 TKZ196692 TUV196692 UER196692 UON196692 UYJ196692 VIF196692 VSB196692 WBX196692 WLT196692 WVP196692 H262228 JD262228 SZ262228 ACV262228 AMR262228 AWN262228 BGJ262228 BQF262228 CAB262228 CJX262228 CTT262228 DDP262228 DNL262228 DXH262228 EHD262228 EQZ262228 FAV262228 FKR262228 FUN262228 GEJ262228 GOF262228 GYB262228 HHX262228 HRT262228 IBP262228 ILL262228 IVH262228 JFD262228 JOZ262228 JYV262228 KIR262228 KSN262228 LCJ262228 LMF262228 LWB262228 MFX262228 MPT262228 MZP262228 NJL262228 NTH262228 ODD262228 OMZ262228 OWV262228 PGR262228 PQN262228 QAJ262228 QKF262228 QUB262228 RDX262228 RNT262228 RXP262228 SHL262228 SRH262228 TBD262228 TKZ262228 TUV262228 UER262228 UON262228 UYJ262228 VIF262228 VSB262228 WBX262228 WLT262228 WVP262228 H327764 JD327764 SZ327764 ACV327764 AMR327764 AWN327764 BGJ327764 BQF327764 CAB327764 CJX327764 CTT327764 DDP327764 DNL327764 DXH327764 EHD327764 EQZ327764 FAV327764 FKR327764 FUN327764 GEJ327764 GOF327764 GYB327764 HHX327764 HRT327764 IBP327764 ILL327764 IVH327764 JFD327764 JOZ327764 JYV327764 KIR327764 KSN327764 LCJ327764 LMF327764 LWB327764 MFX327764 MPT327764 MZP327764 NJL327764 NTH327764 ODD327764 OMZ327764 OWV327764 PGR327764 PQN327764 QAJ327764 QKF327764 QUB327764 RDX327764 RNT327764 RXP327764 SHL327764 SRH327764 TBD327764 TKZ327764 TUV327764 UER327764 UON327764 UYJ327764 VIF327764 VSB327764 WBX327764 WLT327764 WVP327764 H393300 JD393300 SZ393300 ACV393300 AMR393300 AWN393300 BGJ393300 BQF393300 CAB393300 CJX393300 CTT393300 DDP393300 DNL393300 DXH393300 EHD393300 EQZ393300 FAV393300 FKR393300 FUN393300 GEJ393300 GOF393300 GYB393300 HHX393300 HRT393300 IBP393300 ILL393300 IVH393300 JFD393300 JOZ393300 JYV393300 KIR393300 KSN393300 LCJ393300 LMF393300 LWB393300 MFX393300 MPT393300 MZP393300 NJL393300 NTH393300 ODD393300 OMZ393300 OWV393300 PGR393300 PQN393300 QAJ393300 QKF393300 QUB393300 RDX393300 RNT393300 RXP393300 SHL393300 SRH393300 TBD393300 TKZ393300 TUV393300 UER393300 UON393300 UYJ393300 VIF393300 VSB393300 WBX393300 WLT393300 WVP393300 H458836 JD458836 SZ458836 ACV458836 AMR458836 AWN458836 BGJ458836 BQF458836 CAB458836 CJX458836 CTT458836 DDP458836 DNL458836 DXH458836 EHD458836 EQZ458836 FAV458836 FKR458836 FUN458836 GEJ458836 GOF458836 GYB458836 HHX458836 HRT458836 IBP458836 ILL458836 IVH458836 JFD458836 JOZ458836 JYV458836 KIR458836 KSN458836 LCJ458836 LMF458836 LWB458836 MFX458836 MPT458836 MZP458836 NJL458836 NTH458836 ODD458836 OMZ458836 OWV458836 PGR458836 PQN458836 QAJ458836 QKF458836 QUB458836 RDX458836 RNT458836 RXP458836 SHL458836 SRH458836 TBD458836 TKZ458836 TUV458836 UER458836 UON458836 UYJ458836 VIF458836 VSB458836 WBX458836 WLT458836 WVP458836 H524372 JD524372 SZ524372 ACV524372 AMR524372 AWN524372 BGJ524372 BQF524372 CAB524372 CJX524372 CTT524372 DDP524372 DNL524372 DXH524372 EHD524372 EQZ524372 FAV524372 FKR524372 FUN524372 GEJ524372 GOF524372 GYB524372 HHX524372 HRT524372 IBP524372 ILL524372 IVH524372 JFD524372 JOZ524372 JYV524372 KIR524372 KSN524372 LCJ524372 LMF524372 LWB524372 MFX524372 MPT524372 MZP524372 NJL524372 NTH524372 ODD524372 OMZ524372 OWV524372 PGR524372 PQN524372 QAJ524372 QKF524372 QUB524372 RDX524372 RNT524372 RXP524372 SHL524372 SRH524372 TBD524372 TKZ524372 TUV524372 UER524372 UON524372 UYJ524372 VIF524372 VSB524372 WBX524372 WLT524372 WVP524372 H589908 JD589908 SZ589908 ACV589908 AMR589908 AWN589908 BGJ589908 BQF589908 CAB589908 CJX589908 CTT589908 DDP589908 DNL589908 DXH589908 EHD589908 EQZ589908 FAV589908 FKR589908 FUN589908 GEJ589908 GOF589908 GYB589908 HHX589908 HRT589908 IBP589908 ILL589908 IVH589908 JFD589908 JOZ589908 JYV589908 KIR589908 KSN589908 LCJ589908 LMF589908 LWB589908 MFX589908 MPT589908 MZP589908 NJL589908 NTH589908 ODD589908 OMZ589908 OWV589908 PGR589908 PQN589908 QAJ589908 QKF589908 QUB589908 RDX589908 RNT589908 RXP589908 SHL589908 SRH589908 TBD589908 TKZ589908 TUV589908 UER589908 UON589908 UYJ589908 VIF589908 VSB589908 WBX589908 WLT589908 WVP589908 H655444 JD655444 SZ655444 ACV655444 AMR655444 AWN655444 BGJ655444 BQF655444 CAB655444 CJX655444 CTT655444 DDP655444 DNL655444 DXH655444 EHD655444 EQZ655444 FAV655444 FKR655444 FUN655444 GEJ655444 GOF655444 GYB655444 HHX655444 HRT655444 IBP655444 ILL655444 IVH655444 JFD655444 JOZ655444 JYV655444 KIR655444 KSN655444 LCJ655444 LMF655444 LWB655444 MFX655444 MPT655444 MZP655444 NJL655444 NTH655444 ODD655444 OMZ655444 OWV655444 PGR655444 PQN655444 QAJ655444 QKF655444 QUB655444 RDX655444 RNT655444 RXP655444 SHL655444 SRH655444 TBD655444 TKZ655444 TUV655444 UER655444 UON655444 UYJ655444 VIF655444 VSB655444 WBX655444 WLT655444 WVP655444 H720980 JD720980 SZ720980 ACV720980 AMR720980 AWN720980 BGJ720980 BQF720980 CAB720980 CJX720980 CTT720980 DDP720980 DNL720980 DXH720980 EHD720980 EQZ720980 FAV720980 FKR720980 FUN720980 GEJ720980 GOF720980 GYB720980 HHX720980 HRT720980 IBP720980 ILL720980 IVH720980 JFD720980 JOZ720980 JYV720980 KIR720980 KSN720980 LCJ720980 LMF720980 LWB720980 MFX720980 MPT720980 MZP720980 NJL720980 NTH720980 ODD720980 OMZ720980 OWV720980 PGR720980 PQN720980 QAJ720980 QKF720980 QUB720980 RDX720980 RNT720980 RXP720980 SHL720980 SRH720980 TBD720980 TKZ720980 TUV720980 UER720980 UON720980 UYJ720980 VIF720980 VSB720980 WBX720980 WLT720980 WVP720980 H786516 JD786516 SZ786516 ACV786516 AMR786516 AWN786516 BGJ786516 BQF786516 CAB786516 CJX786516 CTT786516 DDP786516 DNL786516 DXH786516 EHD786516 EQZ786516 FAV786516 FKR786516 FUN786516 GEJ786516 GOF786516 GYB786516 HHX786516 HRT786516 IBP786516 ILL786516 IVH786516 JFD786516 JOZ786516 JYV786516 KIR786516 KSN786516 LCJ786516 LMF786516 LWB786516 MFX786516 MPT786516 MZP786516 NJL786516 NTH786516 ODD786516 OMZ786516 OWV786516 PGR786516 PQN786516 QAJ786516 QKF786516 QUB786516 RDX786516 RNT786516 RXP786516 SHL786516 SRH786516 TBD786516 TKZ786516 TUV786516 UER786516 UON786516 UYJ786516 VIF786516 VSB786516 WBX786516 WLT786516 WVP786516 H852052 JD852052 SZ852052 ACV852052 AMR852052 AWN852052 BGJ852052 BQF852052 CAB852052 CJX852052 CTT852052 DDP852052 DNL852052 DXH852052 EHD852052 EQZ852052 FAV852052 FKR852052 FUN852052 GEJ852052 GOF852052 GYB852052 HHX852052 HRT852052 IBP852052 ILL852052 IVH852052 JFD852052 JOZ852052 JYV852052 KIR852052 KSN852052 LCJ852052 LMF852052 LWB852052 MFX852052 MPT852052 MZP852052 NJL852052 NTH852052 ODD852052 OMZ852052 OWV852052 PGR852052 PQN852052 QAJ852052 QKF852052 QUB852052 RDX852052 RNT852052 RXP852052 SHL852052 SRH852052 TBD852052 TKZ852052 TUV852052 UER852052 UON852052 UYJ852052 VIF852052 VSB852052 WBX852052 WLT852052 WVP852052 H917588 JD917588 SZ917588 ACV917588 AMR917588 AWN917588 BGJ917588 BQF917588 CAB917588 CJX917588 CTT917588 DDP917588 DNL917588 DXH917588 EHD917588 EQZ917588 FAV917588 FKR917588 FUN917588 GEJ917588 GOF917588 GYB917588 HHX917588 HRT917588 IBP917588 ILL917588 IVH917588 JFD917588 JOZ917588 JYV917588 KIR917588 KSN917588 LCJ917588 LMF917588 LWB917588 MFX917588 MPT917588 MZP917588 NJL917588 NTH917588 ODD917588 OMZ917588 OWV917588 PGR917588 PQN917588 QAJ917588 QKF917588 QUB917588 RDX917588 RNT917588 RXP917588 SHL917588 SRH917588 TBD917588 TKZ917588 TUV917588 UER917588 UON917588 UYJ917588 VIF917588 VSB917588 WBX917588 WLT917588 WVP917588 H983124 JD983124 SZ983124 ACV983124 AMR983124 AWN983124 BGJ983124 BQF983124 CAB983124 CJX983124 CTT983124 DDP983124 DNL983124 DXH983124 EHD983124 EQZ983124 FAV983124 FKR983124 FUN983124 GEJ983124 GOF983124 GYB983124 HHX983124 HRT983124 IBP983124 ILL983124 IVH983124 JFD983124 JOZ983124 JYV983124 KIR983124 KSN983124 LCJ983124 LMF983124 LWB983124 MFX983124 MPT983124 MZP983124 NJL983124 NTH983124 ODD983124 OMZ983124 OWV983124 PGR983124 PQN983124 QAJ983124 QKF983124 QUB983124 RDX983124 RNT983124 RXP983124 SHL983124 SRH983124 TBD983124 TKZ983124 TUV983124 UER983124 UON983124 UYJ983124 VIF983124 VSB983124 WBX983124 WLT983124 WVP983124 L84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L65620 JH65620 TD65620 ACZ65620 AMV65620 AWR65620 BGN65620 BQJ65620 CAF65620 CKB65620 CTX65620 DDT65620 DNP65620 DXL65620 EHH65620 ERD65620 FAZ65620 FKV65620 FUR65620 GEN65620 GOJ65620 GYF65620 HIB65620 HRX65620 IBT65620 ILP65620 IVL65620 JFH65620 JPD65620 JYZ65620 KIV65620 KSR65620 LCN65620 LMJ65620 LWF65620 MGB65620 MPX65620 MZT65620 NJP65620 NTL65620 ODH65620 OND65620 OWZ65620 PGV65620 PQR65620 QAN65620 QKJ65620 QUF65620 REB65620 RNX65620 RXT65620 SHP65620 SRL65620 TBH65620 TLD65620 TUZ65620 UEV65620 UOR65620 UYN65620 VIJ65620 VSF65620 WCB65620 WLX65620 WVT65620 L131156 JH131156 TD131156 ACZ131156 AMV131156 AWR131156 BGN131156 BQJ131156 CAF131156 CKB131156 CTX131156 DDT131156 DNP131156 DXL131156 EHH131156 ERD131156 FAZ131156 FKV131156 FUR131156 GEN131156 GOJ131156 GYF131156 HIB131156 HRX131156 IBT131156 ILP131156 IVL131156 JFH131156 JPD131156 JYZ131156 KIV131156 KSR131156 LCN131156 LMJ131156 LWF131156 MGB131156 MPX131156 MZT131156 NJP131156 NTL131156 ODH131156 OND131156 OWZ131156 PGV131156 PQR131156 QAN131156 QKJ131156 QUF131156 REB131156 RNX131156 RXT131156 SHP131156 SRL131156 TBH131156 TLD131156 TUZ131156 UEV131156 UOR131156 UYN131156 VIJ131156 VSF131156 WCB131156 WLX131156 WVT131156 L196692 JH196692 TD196692 ACZ196692 AMV196692 AWR196692 BGN196692 BQJ196692 CAF196692 CKB196692 CTX196692 DDT196692 DNP196692 DXL196692 EHH196692 ERD196692 FAZ196692 FKV196692 FUR196692 GEN196692 GOJ196692 GYF196692 HIB196692 HRX196692 IBT196692 ILP196692 IVL196692 JFH196692 JPD196692 JYZ196692 KIV196692 KSR196692 LCN196692 LMJ196692 LWF196692 MGB196692 MPX196692 MZT196692 NJP196692 NTL196692 ODH196692 OND196692 OWZ196692 PGV196692 PQR196692 QAN196692 QKJ196692 QUF196692 REB196692 RNX196692 RXT196692 SHP196692 SRL196692 TBH196692 TLD196692 TUZ196692 UEV196692 UOR196692 UYN196692 VIJ196692 VSF196692 WCB196692 WLX196692 WVT196692 L262228 JH262228 TD262228 ACZ262228 AMV262228 AWR262228 BGN262228 BQJ262228 CAF262228 CKB262228 CTX262228 DDT262228 DNP262228 DXL262228 EHH262228 ERD262228 FAZ262228 FKV262228 FUR262228 GEN262228 GOJ262228 GYF262228 HIB262228 HRX262228 IBT262228 ILP262228 IVL262228 JFH262228 JPD262228 JYZ262228 KIV262228 KSR262228 LCN262228 LMJ262228 LWF262228 MGB262228 MPX262228 MZT262228 NJP262228 NTL262228 ODH262228 OND262228 OWZ262228 PGV262228 PQR262228 QAN262228 QKJ262228 QUF262228 REB262228 RNX262228 RXT262228 SHP262228 SRL262228 TBH262228 TLD262228 TUZ262228 UEV262228 UOR262228 UYN262228 VIJ262228 VSF262228 WCB262228 WLX262228 WVT262228 L327764 JH327764 TD327764 ACZ327764 AMV327764 AWR327764 BGN327764 BQJ327764 CAF327764 CKB327764 CTX327764 DDT327764 DNP327764 DXL327764 EHH327764 ERD327764 FAZ327764 FKV327764 FUR327764 GEN327764 GOJ327764 GYF327764 HIB327764 HRX327764 IBT327764 ILP327764 IVL327764 JFH327764 JPD327764 JYZ327764 KIV327764 KSR327764 LCN327764 LMJ327764 LWF327764 MGB327764 MPX327764 MZT327764 NJP327764 NTL327764 ODH327764 OND327764 OWZ327764 PGV327764 PQR327764 QAN327764 QKJ327764 QUF327764 REB327764 RNX327764 RXT327764 SHP327764 SRL327764 TBH327764 TLD327764 TUZ327764 UEV327764 UOR327764 UYN327764 VIJ327764 VSF327764 WCB327764 WLX327764 WVT327764 L393300 JH393300 TD393300 ACZ393300 AMV393300 AWR393300 BGN393300 BQJ393300 CAF393300 CKB393300 CTX393300 DDT393300 DNP393300 DXL393300 EHH393300 ERD393300 FAZ393300 FKV393300 FUR393300 GEN393300 GOJ393300 GYF393300 HIB393300 HRX393300 IBT393300 ILP393300 IVL393300 JFH393300 JPD393300 JYZ393300 KIV393300 KSR393300 LCN393300 LMJ393300 LWF393300 MGB393300 MPX393300 MZT393300 NJP393300 NTL393300 ODH393300 OND393300 OWZ393300 PGV393300 PQR393300 QAN393300 QKJ393300 QUF393300 REB393300 RNX393300 RXT393300 SHP393300 SRL393300 TBH393300 TLD393300 TUZ393300 UEV393300 UOR393300 UYN393300 VIJ393300 VSF393300 WCB393300 WLX393300 WVT393300 L458836 JH458836 TD458836 ACZ458836 AMV458836 AWR458836 BGN458836 BQJ458836 CAF458836 CKB458836 CTX458836 DDT458836 DNP458836 DXL458836 EHH458836 ERD458836 FAZ458836 FKV458836 FUR458836 GEN458836 GOJ458836 GYF458836 HIB458836 HRX458836 IBT458836 ILP458836 IVL458836 JFH458836 JPD458836 JYZ458836 KIV458836 KSR458836 LCN458836 LMJ458836 LWF458836 MGB458836 MPX458836 MZT458836 NJP458836 NTL458836 ODH458836 OND458836 OWZ458836 PGV458836 PQR458836 QAN458836 QKJ458836 QUF458836 REB458836 RNX458836 RXT458836 SHP458836 SRL458836 TBH458836 TLD458836 TUZ458836 UEV458836 UOR458836 UYN458836 VIJ458836 VSF458836 WCB458836 WLX458836 WVT458836 L524372 JH524372 TD524372 ACZ524372 AMV524372 AWR524372 BGN524372 BQJ524372 CAF524372 CKB524372 CTX524372 DDT524372 DNP524372 DXL524372 EHH524372 ERD524372 FAZ524372 FKV524372 FUR524372 GEN524372 GOJ524372 GYF524372 HIB524372 HRX524372 IBT524372 ILP524372 IVL524372 JFH524372 JPD524372 JYZ524372 KIV524372 KSR524372 LCN524372 LMJ524372 LWF524372 MGB524372 MPX524372 MZT524372 NJP524372 NTL524372 ODH524372 OND524372 OWZ524372 PGV524372 PQR524372 QAN524372 QKJ524372 QUF524372 REB524372 RNX524372 RXT524372 SHP524372 SRL524372 TBH524372 TLD524372 TUZ524372 UEV524372 UOR524372 UYN524372 VIJ524372 VSF524372 WCB524372 WLX524372 WVT524372 L589908 JH589908 TD589908 ACZ589908 AMV589908 AWR589908 BGN589908 BQJ589908 CAF589908 CKB589908 CTX589908 DDT589908 DNP589908 DXL589908 EHH589908 ERD589908 FAZ589908 FKV589908 FUR589908 GEN589908 GOJ589908 GYF589908 HIB589908 HRX589908 IBT589908 ILP589908 IVL589908 JFH589908 JPD589908 JYZ589908 KIV589908 KSR589908 LCN589908 LMJ589908 LWF589908 MGB589908 MPX589908 MZT589908 NJP589908 NTL589908 ODH589908 OND589908 OWZ589908 PGV589908 PQR589908 QAN589908 QKJ589908 QUF589908 REB589908 RNX589908 RXT589908 SHP589908 SRL589908 TBH589908 TLD589908 TUZ589908 UEV589908 UOR589908 UYN589908 VIJ589908 VSF589908 WCB589908 WLX589908 WVT589908 L655444 JH655444 TD655444 ACZ655444 AMV655444 AWR655444 BGN655444 BQJ655444 CAF655444 CKB655444 CTX655444 DDT655444 DNP655444 DXL655444 EHH655444 ERD655444 FAZ655444 FKV655444 FUR655444 GEN655444 GOJ655444 GYF655444 HIB655444 HRX655444 IBT655444 ILP655444 IVL655444 JFH655444 JPD655444 JYZ655444 KIV655444 KSR655444 LCN655444 LMJ655444 LWF655444 MGB655444 MPX655444 MZT655444 NJP655444 NTL655444 ODH655444 OND655444 OWZ655444 PGV655444 PQR655444 QAN655444 QKJ655444 QUF655444 REB655444 RNX655444 RXT655444 SHP655444 SRL655444 TBH655444 TLD655444 TUZ655444 UEV655444 UOR655444 UYN655444 VIJ655444 VSF655444 WCB655444 WLX655444 WVT655444 L720980 JH720980 TD720980 ACZ720980 AMV720980 AWR720980 BGN720980 BQJ720980 CAF720980 CKB720980 CTX720980 DDT720980 DNP720980 DXL720980 EHH720980 ERD720980 FAZ720980 FKV720980 FUR720980 GEN720980 GOJ720980 GYF720980 HIB720980 HRX720980 IBT720980 ILP720980 IVL720980 JFH720980 JPD720980 JYZ720980 KIV720980 KSR720980 LCN720980 LMJ720980 LWF720980 MGB720980 MPX720980 MZT720980 NJP720980 NTL720980 ODH720980 OND720980 OWZ720980 PGV720980 PQR720980 QAN720980 QKJ720980 QUF720980 REB720980 RNX720980 RXT720980 SHP720980 SRL720980 TBH720980 TLD720980 TUZ720980 UEV720980 UOR720980 UYN720980 VIJ720980 VSF720980 WCB720980 WLX720980 WVT720980 L786516 JH786516 TD786516 ACZ786516 AMV786516 AWR786516 BGN786516 BQJ786516 CAF786516 CKB786516 CTX786516 DDT786516 DNP786516 DXL786516 EHH786516 ERD786516 FAZ786516 FKV786516 FUR786516 GEN786516 GOJ786516 GYF786516 HIB786516 HRX786516 IBT786516 ILP786516 IVL786516 JFH786516 JPD786516 JYZ786516 KIV786516 KSR786516 LCN786516 LMJ786516 LWF786516 MGB786516 MPX786516 MZT786516 NJP786516 NTL786516 ODH786516 OND786516 OWZ786516 PGV786516 PQR786516 QAN786516 QKJ786516 QUF786516 REB786516 RNX786516 RXT786516 SHP786516 SRL786516 TBH786516 TLD786516 TUZ786516 UEV786516 UOR786516 UYN786516 VIJ786516 VSF786516 WCB786516 WLX786516 WVT786516 L852052 JH852052 TD852052 ACZ852052 AMV852052 AWR852052 BGN852052 BQJ852052 CAF852052 CKB852052 CTX852052 DDT852052 DNP852052 DXL852052 EHH852052 ERD852052 FAZ852052 FKV852052 FUR852052 GEN852052 GOJ852052 GYF852052 HIB852052 HRX852052 IBT852052 ILP852052 IVL852052 JFH852052 JPD852052 JYZ852052 KIV852052 KSR852052 LCN852052 LMJ852052 LWF852052 MGB852052 MPX852052 MZT852052 NJP852052 NTL852052 ODH852052 OND852052 OWZ852052 PGV852052 PQR852052 QAN852052 QKJ852052 QUF852052 REB852052 RNX852052 RXT852052 SHP852052 SRL852052 TBH852052 TLD852052 TUZ852052 UEV852052 UOR852052 UYN852052 VIJ852052 VSF852052 WCB852052 WLX852052 WVT852052 L917588 JH917588 TD917588 ACZ917588 AMV917588 AWR917588 BGN917588 BQJ917588 CAF917588 CKB917588 CTX917588 DDT917588 DNP917588 DXL917588 EHH917588 ERD917588 FAZ917588 FKV917588 FUR917588 GEN917588 GOJ917588 GYF917588 HIB917588 HRX917588 IBT917588 ILP917588 IVL917588 JFH917588 JPD917588 JYZ917588 KIV917588 KSR917588 LCN917588 LMJ917588 LWF917588 MGB917588 MPX917588 MZT917588 NJP917588 NTL917588 ODH917588 OND917588 OWZ917588 PGV917588 PQR917588 QAN917588 QKJ917588 QUF917588 REB917588 RNX917588 RXT917588 SHP917588 SRL917588 TBH917588 TLD917588 TUZ917588 UEV917588 UOR917588 UYN917588 VIJ917588 VSF917588 WCB917588 WLX917588 WVT917588 L983124 JH983124 TD983124 ACZ983124 AMV983124 AWR983124 BGN983124 BQJ983124 CAF983124 CKB983124 CTX983124 DDT983124 DNP983124 DXL983124 EHH983124 ERD983124 FAZ983124 FKV983124 FUR983124 GEN983124 GOJ983124 GYF983124 HIB983124 HRX983124 IBT983124 ILP983124 IVL983124 JFH983124 JPD983124 JYZ983124 KIV983124 KSR983124 LCN983124 LMJ983124 LWF983124 MGB983124 MPX983124 MZT983124 NJP983124 NTL983124 ODH983124 OND983124 OWZ983124 PGV983124 PQR983124 QAN983124 QKJ983124 QUF983124 REB983124 RNX983124 RXT983124 SHP983124 SRL983124 TBH983124 TLD983124 TUZ983124 UEV983124 UOR983124 UYN983124 VIJ983124 VSF983124 WCB983124 WLX983124 WVT983124</xm:sqref>
        </x14:dataValidation>
        <x14:dataValidation imeMode="off" allowBlank="1" showInputMessage="1" showErrorMessage="1" promptTitle="記録入力" prompt="選手の最高記録を半角数字で入力してください。_x000a_例) 1.56" xr:uid="{00000000-0002-0000-0000-000016000000}">
          <xm:sqref>H82 JD82 SZ82 ACV82 AMR82 AWN82 BGJ82 BQF82 CAB82 CJX82 CTT82 DDP82 DNL82 DXH82 EHD82 EQZ82 FAV82 FKR82 FUN82 GEJ82 GOF82 GYB82 HHX82 HRT82 IBP82 ILL82 IVH82 JFD82 JOZ82 JYV82 KIR82 KSN82 LCJ82 LMF82 LWB82 MFX82 MPT82 MZP82 NJL82 NTH82 ODD82 OMZ82 OWV82 PGR82 PQN82 QAJ82 QKF82 QUB82 RDX82 RNT82 RXP82 SHL82 SRH82 TBD82 TKZ82 TUV82 UER82 UON82 UYJ82 VIF82 VSB82 WBX82 WLT82 WVP82 H65618 JD65618 SZ65618 ACV65618 AMR65618 AWN65618 BGJ65618 BQF65618 CAB65618 CJX65618 CTT65618 DDP65618 DNL65618 DXH65618 EHD65618 EQZ65618 FAV65618 FKR65618 FUN65618 GEJ65618 GOF65618 GYB65618 HHX65618 HRT65618 IBP65618 ILL65618 IVH65618 JFD65618 JOZ65618 JYV65618 KIR65618 KSN65618 LCJ65618 LMF65618 LWB65618 MFX65618 MPT65618 MZP65618 NJL65618 NTH65618 ODD65618 OMZ65618 OWV65618 PGR65618 PQN65618 QAJ65618 QKF65618 QUB65618 RDX65618 RNT65618 RXP65618 SHL65618 SRH65618 TBD65618 TKZ65618 TUV65618 UER65618 UON65618 UYJ65618 VIF65618 VSB65618 WBX65618 WLT65618 WVP65618 H131154 JD131154 SZ131154 ACV131154 AMR131154 AWN131154 BGJ131154 BQF131154 CAB131154 CJX131154 CTT131154 DDP131154 DNL131154 DXH131154 EHD131154 EQZ131154 FAV131154 FKR131154 FUN131154 GEJ131154 GOF131154 GYB131154 HHX131154 HRT131154 IBP131154 ILL131154 IVH131154 JFD131154 JOZ131154 JYV131154 KIR131154 KSN131154 LCJ131154 LMF131154 LWB131154 MFX131154 MPT131154 MZP131154 NJL131154 NTH131154 ODD131154 OMZ131154 OWV131154 PGR131154 PQN131154 QAJ131154 QKF131154 QUB131154 RDX131154 RNT131154 RXP131154 SHL131154 SRH131154 TBD131154 TKZ131154 TUV131154 UER131154 UON131154 UYJ131154 VIF131154 VSB131154 WBX131154 WLT131154 WVP131154 H196690 JD196690 SZ196690 ACV196690 AMR196690 AWN196690 BGJ196690 BQF196690 CAB196690 CJX196690 CTT196690 DDP196690 DNL196690 DXH196690 EHD196690 EQZ196690 FAV196690 FKR196690 FUN196690 GEJ196690 GOF196690 GYB196690 HHX196690 HRT196690 IBP196690 ILL196690 IVH196690 JFD196690 JOZ196690 JYV196690 KIR196690 KSN196690 LCJ196690 LMF196690 LWB196690 MFX196690 MPT196690 MZP196690 NJL196690 NTH196690 ODD196690 OMZ196690 OWV196690 PGR196690 PQN196690 QAJ196690 QKF196690 QUB196690 RDX196690 RNT196690 RXP196690 SHL196690 SRH196690 TBD196690 TKZ196690 TUV196690 UER196690 UON196690 UYJ196690 VIF196690 VSB196690 WBX196690 WLT196690 WVP196690 H262226 JD262226 SZ262226 ACV262226 AMR262226 AWN262226 BGJ262226 BQF262226 CAB262226 CJX262226 CTT262226 DDP262226 DNL262226 DXH262226 EHD262226 EQZ262226 FAV262226 FKR262226 FUN262226 GEJ262226 GOF262226 GYB262226 HHX262226 HRT262226 IBP262226 ILL262226 IVH262226 JFD262226 JOZ262226 JYV262226 KIR262226 KSN262226 LCJ262226 LMF262226 LWB262226 MFX262226 MPT262226 MZP262226 NJL262226 NTH262226 ODD262226 OMZ262226 OWV262226 PGR262226 PQN262226 QAJ262226 QKF262226 QUB262226 RDX262226 RNT262226 RXP262226 SHL262226 SRH262226 TBD262226 TKZ262226 TUV262226 UER262226 UON262226 UYJ262226 VIF262226 VSB262226 WBX262226 WLT262226 WVP262226 H327762 JD327762 SZ327762 ACV327762 AMR327762 AWN327762 BGJ327762 BQF327762 CAB327762 CJX327762 CTT327762 DDP327762 DNL327762 DXH327762 EHD327762 EQZ327762 FAV327762 FKR327762 FUN327762 GEJ327762 GOF327762 GYB327762 HHX327762 HRT327762 IBP327762 ILL327762 IVH327762 JFD327762 JOZ327762 JYV327762 KIR327762 KSN327762 LCJ327762 LMF327762 LWB327762 MFX327762 MPT327762 MZP327762 NJL327762 NTH327762 ODD327762 OMZ327762 OWV327762 PGR327762 PQN327762 QAJ327762 QKF327762 QUB327762 RDX327762 RNT327762 RXP327762 SHL327762 SRH327762 TBD327762 TKZ327762 TUV327762 UER327762 UON327762 UYJ327762 VIF327762 VSB327762 WBX327762 WLT327762 WVP327762 H393298 JD393298 SZ393298 ACV393298 AMR393298 AWN393298 BGJ393298 BQF393298 CAB393298 CJX393298 CTT393298 DDP393298 DNL393298 DXH393298 EHD393298 EQZ393298 FAV393298 FKR393298 FUN393298 GEJ393298 GOF393298 GYB393298 HHX393298 HRT393298 IBP393298 ILL393298 IVH393298 JFD393298 JOZ393298 JYV393298 KIR393298 KSN393298 LCJ393298 LMF393298 LWB393298 MFX393298 MPT393298 MZP393298 NJL393298 NTH393298 ODD393298 OMZ393298 OWV393298 PGR393298 PQN393298 QAJ393298 QKF393298 QUB393298 RDX393298 RNT393298 RXP393298 SHL393298 SRH393298 TBD393298 TKZ393298 TUV393298 UER393298 UON393298 UYJ393298 VIF393298 VSB393298 WBX393298 WLT393298 WVP393298 H458834 JD458834 SZ458834 ACV458834 AMR458834 AWN458834 BGJ458834 BQF458834 CAB458834 CJX458834 CTT458834 DDP458834 DNL458834 DXH458834 EHD458834 EQZ458834 FAV458834 FKR458834 FUN458834 GEJ458834 GOF458834 GYB458834 HHX458834 HRT458834 IBP458834 ILL458834 IVH458834 JFD458834 JOZ458834 JYV458834 KIR458834 KSN458834 LCJ458834 LMF458834 LWB458834 MFX458834 MPT458834 MZP458834 NJL458834 NTH458834 ODD458834 OMZ458834 OWV458834 PGR458834 PQN458834 QAJ458834 QKF458834 QUB458834 RDX458834 RNT458834 RXP458834 SHL458834 SRH458834 TBD458834 TKZ458834 TUV458834 UER458834 UON458834 UYJ458834 VIF458834 VSB458834 WBX458834 WLT458834 WVP458834 H524370 JD524370 SZ524370 ACV524370 AMR524370 AWN524370 BGJ524370 BQF524370 CAB524370 CJX524370 CTT524370 DDP524370 DNL524370 DXH524370 EHD524370 EQZ524370 FAV524370 FKR524370 FUN524370 GEJ524370 GOF524370 GYB524370 HHX524370 HRT524370 IBP524370 ILL524370 IVH524370 JFD524370 JOZ524370 JYV524370 KIR524370 KSN524370 LCJ524370 LMF524370 LWB524370 MFX524370 MPT524370 MZP524370 NJL524370 NTH524370 ODD524370 OMZ524370 OWV524370 PGR524370 PQN524370 QAJ524370 QKF524370 QUB524370 RDX524370 RNT524370 RXP524370 SHL524370 SRH524370 TBD524370 TKZ524370 TUV524370 UER524370 UON524370 UYJ524370 VIF524370 VSB524370 WBX524370 WLT524370 WVP524370 H589906 JD589906 SZ589906 ACV589906 AMR589906 AWN589906 BGJ589906 BQF589906 CAB589906 CJX589906 CTT589906 DDP589906 DNL589906 DXH589906 EHD589906 EQZ589906 FAV589906 FKR589906 FUN589906 GEJ589906 GOF589906 GYB589906 HHX589906 HRT589906 IBP589906 ILL589906 IVH589906 JFD589906 JOZ589906 JYV589906 KIR589906 KSN589906 LCJ589906 LMF589906 LWB589906 MFX589906 MPT589906 MZP589906 NJL589906 NTH589906 ODD589906 OMZ589906 OWV589906 PGR589906 PQN589906 QAJ589906 QKF589906 QUB589906 RDX589906 RNT589906 RXP589906 SHL589906 SRH589906 TBD589906 TKZ589906 TUV589906 UER589906 UON589906 UYJ589906 VIF589906 VSB589906 WBX589906 WLT589906 WVP589906 H655442 JD655442 SZ655442 ACV655442 AMR655442 AWN655442 BGJ655442 BQF655442 CAB655442 CJX655442 CTT655442 DDP655442 DNL655442 DXH655442 EHD655442 EQZ655442 FAV655442 FKR655442 FUN655442 GEJ655442 GOF655442 GYB655442 HHX655442 HRT655442 IBP655442 ILL655442 IVH655442 JFD655442 JOZ655442 JYV655442 KIR655442 KSN655442 LCJ655442 LMF655442 LWB655442 MFX655442 MPT655442 MZP655442 NJL655442 NTH655442 ODD655442 OMZ655442 OWV655442 PGR655442 PQN655442 QAJ655442 QKF655442 QUB655442 RDX655442 RNT655442 RXP655442 SHL655442 SRH655442 TBD655442 TKZ655442 TUV655442 UER655442 UON655442 UYJ655442 VIF655442 VSB655442 WBX655442 WLT655442 WVP655442 H720978 JD720978 SZ720978 ACV720978 AMR720978 AWN720978 BGJ720978 BQF720978 CAB720978 CJX720978 CTT720978 DDP720978 DNL720978 DXH720978 EHD720978 EQZ720978 FAV720978 FKR720978 FUN720978 GEJ720978 GOF720978 GYB720978 HHX720978 HRT720978 IBP720978 ILL720978 IVH720978 JFD720978 JOZ720978 JYV720978 KIR720978 KSN720978 LCJ720978 LMF720978 LWB720978 MFX720978 MPT720978 MZP720978 NJL720978 NTH720978 ODD720978 OMZ720978 OWV720978 PGR720978 PQN720978 QAJ720978 QKF720978 QUB720978 RDX720978 RNT720978 RXP720978 SHL720978 SRH720978 TBD720978 TKZ720978 TUV720978 UER720978 UON720978 UYJ720978 VIF720978 VSB720978 WBX720978 WLT720978 WVP720978 H786514 JD786514 SZ786514 ACV786514 AMR786514 AWN786514 BGJ786514 BQF786514 CAB786514 CJX786514 CTT786514 DDP786514 DNL786514 DXH786514 EHD786514 EQZ786514 FAV786514 FKR786514 FUN786514 GEJ786514 GOF786514 GYB786514 HHX786514 HRT786514 IBP786514 ILL786514 IVH786514 JFD786514 JOZ786514 JYV786514 KIR786514 KSN786514 LCJ786514 LMF786514 LWB786514 MFX786514 MPT786514 MZP786514 NJL786514 NTH786514 ODD786514 OMZ786514 OWV786514 PGR786514 PQN786514 QAJ786514 QKF786514 QUB786514 RDX786514 RNT786514 RXP786514 SHL786514 SRH786514 TBD786514 TKZ786514 TUV786514 UER786514 UON786514 UYJ786514 VIF786514 VSB786514 WBX786514 WLT786514 WVP786514 H852050 JD852050 SZ852050 ACV852050 AMR852050 AWN852050 BGJ852050 BQF852050 CAB852050 CJX852050 CTT852050 DDP852050 DNL852050 DXH852050 EHD852050 EQZ852050 FAV852050 FKR852050 FUN852050 GEJ852050 GOF852050 GYB852050 HHX852050 HRT852050 IBP852050 ILL852050 IVH852050 JFD852050 JOZ852050 JYV852050 KIR852050 KSN852050 LCJ852050 LMF852050 LWB852050 MFX852050 MPT852050 MZP852050 NJL852050 NTH852050 ODD852050 OMZ852050 OWV852050 PGR852050 PQN852050 QAJ852050 QKF852050 QUB852050 RDX852050 RNT852050 RXP852050 SHL852050 SRH852050 TBD852050 TKZ852050 TUV852050 UER852050 UON852050 UYJ852050 VIF852050 VSB852050 WBX852050 WLT852050 WVP852050 H917586 JD917586 SZ917586 ACV917586 AMR917586 AWN917586 BGJ917586 BQF917586 CAB917586 CJX917586 CTT917586 DDP917586 DNL917586 DXH917586 EHD917586 EQZ917586 FAV917586 FKR917586 FUN917586 GEJ917586 GOF917586 GYB917586 HHX917586 HRT917586 IBP917586 ILL917586 IVH917586 JFD917586 JOZ917586 JYV917586 KIR917586 KSN917586 LCJ917586 LMF917586 LWB917586 MFX917586 MPT917586 MZP917586 NJL917586 NTH917586 ODD917586 OMZ917586 OWV917586 PGR917586 PQN917586 QAJ917586 QKF917586 QUB917586 RDX917586 RNT917586 RXP917586 SHL917586 SRH917586 TBD917586 TKZ917586 TUV917586 UER917586 UON917586 UYJ917586 VIF917586 VSB917586 WBX917586 WLT917586 WVP917586 H983122 JD983122 SZ983122 ACV983122 AMR983122 AWN983122 BGJ983122 BQF983122 CAB983122 CJX983122 CTT983122 DDP983122 DNL983122 DXH983122 EHD983122 EQZ983122 FAV983122 FKR983122 FUN983122 GEJ983122 GOF983122 GYB983122 HHX983122 HRT983122 IBP983122 ILL983122 IVH983122 JFD983122 JOZ983122 JYV983122 KIR983122 KSN983122 LCJ983122 LMF983122 LWB983122 MFX983122 MPT983122 MZP983122 NJL983122 NTH983122 ODD983122 OMZ983122 OWV983122 PGR983122 PQN983122 QAJ983122 QKF983122 QUB983122 RDX983122 RNT983122 RXP983122 SHL983122 SRH983122 TBD983122 TKZ983122 TUV983122 UER983122 UON983122 UYJ983122 VIF983122 VSB983122 WBX983122 WLT983122 WVP983122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L65618 JH65618 TD65618 ACZ65618 AMV65618 AWR65618 BGN65618 BQJ65618 CAF65618 CKB65618 CTX65618 DDT65618 DNP65618 DXL65618 EHH65618 ERD65618 FAZ65618 FKV65618 FUR65618 GEN65618 GOJ65618 GYF65618 HIB65618 HRX65618 IBT65618 ILP65618 IVL65618 JFH65618 JPD65618 JYZ65618 KIV65618 KSR65618 LCN65618 LMJ65618 LWF65618 MGB65618 MPX65618 MZT65618 NJP65618 NTL65618 ODH65618 OND65618 OWZ65618 PGV65618 PQR65618 QAN65618 QKJ65618 QUF65618 REB65618 RNX65618 RXT65618 SHP65618 SRL65618 TBH65618 TLD65618 TUZ65618 UEV65618 UOR65618 UYN65618 VIJ65618 VSF65618 WCB65618 WLX65618 WVT65618 L131154 JH131154 TD131154 ACZ131154 AMV131154 AWR131154 BGN131154 BQJ131154 CAF131154 CKB131154 CTX131154 DDT131154 DNP131154 DXL131154 EHH131154 ERD131154 FAZ131154 FKV131154 FUR131154 GEN131154 GOJ131154 GYF131154 HIB131154 HRX131154 IBT131154 ILP131154 IVL131154 JFH131154 JPD131154 JYZ131154 KIV131154 KSR131154 LCN131154 LMJ131154 LWF131154 MGB131154 MPX131154 MZT131154 NJP131154 NTL131154 ODH131154 OND131154 OWZ131154 PGV131154 PQR131154 QAN131154 QKJ131154 QUF131154 REB131154 RNX131154 RXT131154 SHP131154 SRL131154 TBH131154 TLD131154 TUZ131154 UEV131154 UOR131154 UYN131154 VIJ131154 VSF131154 WCB131154 WLX131154 WVT131154 L196690 JH196690 TD196690 ACZ196690 AMV196690 AWR196690 BGN196690 BQJ196690 CAF196690 CKB196690 CTX196690 DDT196690 DNP196690 DXL196690 EHH196690 ERD196690 FAZ196690 FKV196690 FUR196690 GEN196690 GOJ196690 GYF196690 HIB196690 HRX196690 IBT196690 ILP196690 IVL196690 JFH196690 JPD196690 JYZ196690 KIV196690 KSR196690 LCN196690 LMJ196690 LWF196690 MGB196690 MPX196690 MZT196690 NJP196690 NTL196690 ODH196690 OND196690 OWZ196690 PGV196690 PQR196690 QAN196690 QKJ196690 QUF196690 REB196690 RNX196690 RXT196690 SHP196690 SRL196690 TBH196690 TLD196690 TUZ196690 UEV196690 UOR196690 UYN196690 VIJ196690 VSF196690 WCB196690 WLX196690 WVT196690 L262226 JH262226 TD262226 ACZ262226 AMV262226 AWR262226 BGN262226 BQJ262226 CAF262226 CKB262226 CTX262226 DDT262226 DNP262226 DXL262226 EHH262226 ERD262226 FAZ262226 FKV262226 FUR262226 GEN262226 GOJ262226 GYF262226 HIB262226 HRX262226 IBT262226 ILP262226 IVL262226 JFH262226 JPD262226 JYZ262226 KIV262226 KSR262226 LCN262226 LMJ262226 LWF262226 MGB262226 MPX262226 MZT262226 NJP262226 NTL262226 ODH262226 OND262226 OWZ262226 PGV262226 PQR262226 QAN262226 QKJ262226 QUF262226 REB262226 RNX262226 RXT262226 SHP262226 SRL262226 TBH262226 TLD262226 TUZ262226 UEV262226 UOR262226 UYN262226 VIJ262226 VSF262226 WCB262226 WLX262226 WVT262226 L327762 JH327762 TD327762 ACZ327762 AMV327762 AWR327762 BGN327762 BQJ327762 CAF327762 CKB327762 CTX327762 DDT327762 DNP327762 DXL327762 EHH327762 ERD327762 FAZ327762 FKV327762 FUR327762 GEN327762 GOJ327762 GYF327762 HIB327762 HRX327762 IBT327762 ILP327762 IVL327762 JFH327762 JPD327762 JYZ327762 KIV327762 KSR327762 LCN327762 LMJ327762 LWF327762 MGB327762 MPX327762 MZT327762 NJP327762 NTL327762 ODH327762 OND327762 OWZ327762 PGV327762 PQR327762 QAN327762 QKJ327762 QUF327762 REB327762 RNX327762 RXT327762 SHP327762 SRL327762 TBH327762 TLD327762 TUZ327762 UEV327762 UOR327762 UYN327762 VIJ327762 VSF327762 WCB327762 WLX327762 WVT327762 L393298 JH393298 TD393298 ACZ393298 AMV393298 AWR393298 BGN393298 BQJ393298 CAF393298 CKB393298 CTX393298 DDT393298 DNP393298 DXL393298 EHH393298 ERD393298 FAZ393298 FKV393298 FUR393298 GEN393298 GOJ393298 GYF393298 HIB393298 HRX393298 IBT393298 ILP393298 IVL393298 JFH393298 JPD393298 JYZ393298 KIV393298 KSR393298 LCN393298 LMJ393298 LWF393298 MGB393298 MPX393298 MZT393298 NJP393298 NTL393298 ODH393298 OND393298 OWZ393298 PGV393298 PQR393298 QAN393298 QKJ393298 QUF393298 REB393298 RNX393298 RXT393298 SHP393298 SRL393298 TBH393298 TLD393298 TUZ393298 UEV393298 UOR393298 UYN393298 VIJ393298 VSF393298 WCB393298 WLX393298 WVT393298 L458834 JH458834 TD458834 ACZ458834 AMV458834 AWR458834 BGN458834 BQJ458834 CAF458834 CKB458834 CTX458834 DDT458834 DNP458834 DXL458834 EHH458834 ERD458834 FAZ458834 FKV458834 FUR458834 GEN458834 GOJ458834 GYF458834 HIB458834 HRX458834 IBT458834 ILP458834 IVL458834 JFH458834 JPD458834 JYZ458834 KIV458834 KSR458834 LCN458834 LMJ458834 LWF458834 MGB458834 MPX458834 MZT458834 NJP458834 NTL458834 ODH458834 OND458834 OWZ458834 PGV458834 PQR458834 QAN458834 QKJ458834 QUF458834 REB458834 RNX458834 RXT458834 SHP458834 SRL458834 TBH458834 TLD458834 TUZ458834 UEV458834 UOR458834 UYN458834 VIJ458834 VSF458834 WCB458834 WLX458834 WVT458834 L524370 JH524370 TD524370 ACZ524370 AMV524370 AWR524370 BGN524370 BQJ524370 CAF524370 CKB524370 CTX524370 DDT524370 DNP524370 DXL524370 EHH524370 ERD524370 FAZ524370 FKV524370 FUR524370 GEN524370 GOJ524370 GYF524370 HIB524370 HRX524370 IBT524370 ILP524370 IVL524370 JFH524370 JPD524370 JYZ524370 KIV524370 KSR524370 LCN524370 LMJ524370 LWF524370 MGB524370 MPX524370 MZT524370 NJP524370 NTL524370 ODH524370 OND524370 OWZ524370 PGV524370 PQR524370 QAN524370 QKJ524370 QUF524370 REB524370 RNX524370 RXT524370 SHP524370 SRL524370 TBH524370 TLD524370 TUZ524370 UEV524370 UOR524370 UYN524370 VIJ524370 VSF524370 WCB524370 WLX524370 WVT524370 L589906 JH589906 TD589906 ACZ589906 AMV589906 AWR589906 BGN589906 BQJ589906 CAF589906 CKB589906 CTX589906 DDT589906 DNP589906 DXL589906 EHH589906 ERD589906 FAZ589906 FKV589906 FUR589906 GEN589906 GOJ589906 GYF589906 HIB589906 HRX589906 IBT589906 ILP589906 IVL589906 JFH589906 JPD589906 JYZ589906 KIV589906 KSR589906 LCN589906 LMJ589906 LWF589906 MGB589906 MPX589906 MZT589906 NJP589906 NTL589906 ODH589906 OND589906 OWZ589906 PGV589906 PQR589906 QAN589906 QKJ589906 QUF589906 REB589906 RNX589906 RXT589906 SHP589906 SRL589906 TBH589906 TLD589906 TUZ589906 UEV589906 UOR589906 UYN589906 VIJ589906 VSF589906 WCB589906 WLX589906 WVT589906 L655442 JH655442 TD655442 ACZ655442 AMV655442 AWR655442 BGN655442 BQJ655442 CAF655442 CKB655442 CTX655442 DDT655442 DNP655442 DXL655442 EHH655442 ERD655442 FAZ655442 FKV655442 FUR655442 GEN655442 GOJ655442 GYF655442 HIB655442 HRX655442 IBT655442 ILP655442 IVL655442 JFH655442 JPD655442 JYZ655442 KIV655442 KSR655442 LCN655442 LMJ655442 LWF655442 MGB655442 MPX655442 MZT655442 NJP655442 NTL655442 ODH655442 OND655442 OWZ655442 PGV655442 PQR655442 QAN655442 QKJ655442 QUF655442 REB655442 RNX655442 RXT655442 SHP655442 SRL655442 TBH655442 TLD655442 TUZ655442 UEV655442 UOR655442 UYN655442 VIJ655442 VSF655442 WCB655442 WLX655442 WVT655442 L720978 JH720978 TD720978 ACZ720978 AMV720978 AWR720978 BGN720978 BQJ720978 CAF720978 CKB720978 CTX720978 DDT720978 DNP720978 DXL720978 EHH720978 ERD720978 FAZ720978 FKV720978 FUR720978 GEN720978 GOJ720978 GYF720978 HIB720978 HRX720978 IBT720978 ILP720978 IVL720978 JFH720978 JPD720978 JYZ720978 KIV720978 KSR720978 LCN720978 LMJ720978 LWF720978 MGB720978 MPX720978 MZT720978 NJP720978 NTL720978 ODH720978 OND720978 OWZ720978 PGV720978 PQR720978 QAN720978 QKJ720978 QUF720978 REB720978 RNX720978 RXT720978 SHP720978 SRL720978 TBH720978 TLD720978 TUZ720978 UEV720978 UOR720978 UYN720978 VIJ720978 VSF720978 WCB720978 WLX720978 WVT720978 L786514 JH786514 TD786514 ACZ786514 AMV786514 AWR786514 BGN786514 BQJ786514 CAF786514 CKB786514 CTX786514 DDT786514 DNP786514 DXL786514 EHH786514 ERD786514 FAZ786514 FKV786514 FUR786514 GEN786514 GOJ786514 GYF786514 HIB786514 HRX786514 IBT786514 ILP786514 IVL786514 JFH786514 JPD786514 JYZ786514 KIV786514 KSR786514 LCN786514 LMJ786514 LWF786514 MGB786514 MPX786514 MZT786514 NJP786514 NTL786514 ODH786514 OND786514 OWZ786514 PGV786514 PQR786514 QAN786514 QKJ786514 QUF786514 REB786514 RNX786514 RXT786514 SHP786514 SRL786514 TBH786514 TLD786514 TUZ786514 UEV786514 UOR786514 UYN786514 VIJ786514 VSF786514 WCB786514 WLX786514 WVT786514 L852050 JH852050 TD852050 ACZ852050 AMV852050 AWR852050 BGN852050 BQJ852050 CAF852050 CKB852050 CTX852050 DDT852050 DNP852050 DXL852050 EHH852050 ERD852050 FAZ852050 FKV852050 FUR852050 GEN852050 GOJ852050 GYF852050 HIB852050 HRX852050 IBT852050 ILP852050 IVL852050 JFH852050 JPD852050 JYZ852050 KIV852050 KSR852050 LCN852050 LMJ852050 LWF852050 MGB852050 MPX852050 MZT852050 NJP852050 NTL852050 ODH852050 OND852050 OWZ852050 PGV852050 PQR852050 QAN852050 QKJ852050 QUF852050 REB852050 RNX852050 RXT852050 SHP852050 SRL852050 TBH852050 TLD852050 TUZ852050 UEV852050 UOR852050 UYN852050 VIJ852050 VSF852050 WCB852050 WLX852050 WVT852050 L917586 JH917586 TD917586 ACZ917586 AMV917586 AWR917586 BGN917586 BQJ917586 CAF917586 CKB917586 CTX917586 DDT917586 DNP917586 DXL917586 EHH917586 ERD917586 FAZ917586 FKV917586 FUR917586 GEN917586 GOJ917586 GYF917586 HIB917586 HRX917586 IBT917586 ILP917586 IVL917586 JFH917586 JPD917586 JYZ917586 KIV917586 KSR917586 LCN917586 LMJ917586 LWF917586 MGB917586 MPX917586 MZT917586 NJP917586 NTL917586 ODH917586 OND917586 OWZ917586 PGV917586 PQR917586 QAN917586 QKJ917586 QUF917586 REB917586 RNX917586 RXT917586 SHP917586 SRL917586 TBH917586 TLD917586 TUZ917586 UEV917586 UOR917586 UYN917586 VIJ917586 VSF917586 WCB917586 WLX917586 WVT917586 L983122 JH983122 TD983122 ACZ983122 AMV983122 AWR983122 BGN983122 BQJ983122 CAF983122 CKB983122 CTX983122 DDT983122 DNP983122 DXL983122 EHH983122 ERD983122 FAZ983122 FKV983122 FUR983122 GEN983122 GOJ983122 GYF983122 HIB983122 HRX983122 IBT983122 ILP983122 IVL983122 JFH983122 JPD983122 JYZ983122 KIV983122 KSR983122 LCN983122 LMJ983122 LWF983122 MGB983122 MPX983122 MZT983122 NJP983122 NTL983122 ODH983122 OND983122 OWZ983122 PGV983122 PQR983122 QAN983122 QKJ983122 QUF983122 REB983122 RNX983122 RXT983122 SHP983122 SRL983122 TBH983122 TLD983122 TUZ983122 UEV983122 UOR983122 UYN983122 VIJ983122 VSF983122 WCB983122 WLX983122 WVT983122 Q82 JM82 TI82 ADE82 ANA82 AWW82 BGS82 BQO82 CAK82 CKG82 CUC82 DDY82 DNU82 DXQ82 EHM82 ERI82 FBE82 FLA82 FUW82 GES82 GOO82 GYK82 HIG82 HSC82 IBY82 ILU82 IVQ82 JFM82 JPI82 JZE82 KJA82 KSW82 LCS82 LMO82 LWK82 MGG82 MQC82 MZY82 NJU82 NTQ82 ODM82 ONI82 OXE82 PHA82 PQW82 QAS82 QKO82 QUK82 REG82 ROC82 RXY82 SHU82 SRQ82 TBM82 TLI82 TVE82 UFA82 UOW82 UYS82 VIO82 VSK82 WCG82 WMC82 WVY82 Q65618 JM65618 TI65618 ADE65618 ANA65618 AWW65618 BGS65618 BQO65618 CAK65618 CKG65618 CUC65618 DDY65618 DNU65618 DXQ65618 EHM65618 ERI65618 FBE65618 FLA65618 FUW65618 GES65618 GOO65618 GYK65618 HIG65618 HSC65618 IBY65618 ILU65618 IVQ65618 JFM65618 JPI65618 JZE65618 KJA65618 KSW65618 LCS65618 LMO65618 LWK65618 MGG65618 MQC65618 MZY65618 NJU65618 NTQ65618 ODM65618 ONI65618 OXE65618 PHA65618 PQW65618 QAS65618 QKO65618 QUK65618 REG65618 ROC65618 RXY65618 SHU65618 SRQ65618 TBM65618 TLI65618 TVE65618 UFA65618 UOW65618 UYS65618 VIO65618 VSK65618 WCG65618 WMC65618 WVY65618 Q131154 JM131154 TI131154 ADE131154 ANA131154 AWW131154 BGS131154 BQO131154 CAK131154 CKG131154 CUC131154 DDY131154 DNU131154 DXQ131154 EHM131154 ERI131154 FBE131154 FLA131154 FUW131154 GES131154 GOO131154 GYK131154 HIG131154 HSC131154 IBY131154 ILU131154 IVQ131154 JFM131154 JPI131154 JZE131154 KJA131154 KSW131154 LCS131154 LMO131154 LWK131154 MGG131154 MQC131154 MZY131154 NJU131154 NTQ131154 ODM131154 ONI131154 OXE131154 PHA131154 PQW131154 QAS131154 QKO131154 QUK131154 REG131154 ROC131154 RXY131154 SHU131154 SRQ131154 TBM131154 TLI131154 TVE131154 UFA131154 UOW131154 UYS131154 VIO131154 VSK131154 WCG131154 WMC131154 WVY131154 Q196690 JM196690 TI196690 ADE196690 ANA196690 AWW196690 BGS196690 BQO196690 CAK196690 CKG196690 CUC196690 DDY196690 DNU196690 DXQ196690 EHM196690 ERI196690 FBE196690 FLA196690 FUW196690 GES196690 GOO196690 GYK196690 HIG196690 HSC196690 IBY196690 ILU196690 IVQ196690 JFM196690 JPI196690 JZE196690 KJA196690 KSW196690 LCS196690 LMO196690 LWK196690 MGG196690 MQC196690 MZY196690 NJU196690 NTQ196690 ODM196690 ONI196690 OXE196690 PHA196690 PQW196690 QAS196690 QKO196690 QUK196690 REG196690 ROC196690 RXY196690 SHU196690 SRQ196690 TBM196690 TLI196690 TVE196690 UFA196690 UOW196690 UYS196690 VIO196690 VSK196690 WCG196690 WMC196690 WVY196690 Q262226 JM262226 TI262226 ADE262226 ANA262226 AWW262226 BGS262226 BQO262226 CAK262226 CKG262226 CUC262226 DDY262226 DNU262226 DXQ262226 EHM262226 ERI262226 FBE262226 FLA262226 FUW262226 GES262226 GOO262226 GYK262226 HIG262226 HSC262226 IBY262226 ILU262226 IVQ262226 JFM262226 JPI262226 JZE262226 KJA262226 KSW262226 LCS262226 LMO262226 LWK262226 MGG262226 MQC262226 MZY262226 NJU262226 NTQ262226 ODM262226 ONI262226 OXE262226 PHA262226 PQW262226 QAS262226 QKO262226 QUK262226 REG262226 ROC262226 RXY262226 SHU262226 SRQ262226 TBM262226 TLI262226 TVE262226 UFA262226 UOW262226 UYS262226 VIO262226 VSK262226 WCG262226 WMC262226 WVY262226 Q327762 JM327762 TI327762 ADE327762 ANA327762 AWW327762 BGS327762 BQO327762 CAK327762 CKG327762 CUC327762 DDY327762 DNU327762 DXQ327762 EHM327762 ERI327762 FBE327762 FLA327762 FUW327762 GES327762 GOO327762 GYK327762 HIG327762 HSC327762 IBY327762 ILU327762 IVQ327762 JFM327762 JPI327762 JZE327762 KJA327762 KSW327762 LCS327762 LMO327762 LWK327762 MGG327762 MQC327762 MZY327762 NJU327762 NTQ327762 ODM327762 ONI327762 OXE327762 PHA327762 PQW327762 QAS327762 QKO327762 QUK327762 REG327762 ROC327762 RXY327762 SHU327762 SRQ327762 TBM327762 TLI327762 TVE327762 UFA327762 UOW327762 UYS327762 VIO327762 VSK327762 WCG327762 WMC327762 WVY327762 Q393298 JM393298 TI393298 ADE393298 ANA393298 AWW393298 BGS393298 BQO393298 CAK393298 CKG393298 CUC393298 DDY393298 DNU393298 DXQ393298 EHM393298 ERI393298 FBE393298 FLA393298 FUW393298 GES393298 GOO393298 GYK393298 HIG393298 HSC393298 IBY393298 ILU393298 IVQ393298 JFM393298 JPI393298 JZE393298 KJA393298 KSW393298 LCS393298 LMO393298 LWK393298 MGG393298 MQC393298 MZY393298 NJU393298 NTQ393298 ODM393298 ONI393298 OXE393298 PHA393298 PQW393298 QAS393298 QKO393298 QUK393298 REG393298 ROC393298 RXY393298 SHU393298 SRQ393298 TBM393298 TLI393298 TVE393298 UFA393298 UOW393298 UYS393298 VIO393298 VSK393298 WCG393298 WMC393298 WVY393298 Q458834 JM458834 TI458834 ADE458834 ANA458834 AWW458834 BGS458834 BQO458834 CAK458834 CKG458834 CUC458834 DDY458834 DNU458834 DXQ458834 EHM458834 ERI458834 FBE458834 FLA458834 FUW458834 GES458834 GOO458834 GYK458834 HIG458834 HSC458834 IBY458834 ILU458834 IVQ458834 JFM458834 JPI458834 JZE458834 KJA458834 KSW458834 LCS458834 LMO458834 LWK458834 MGG458834 MQC458834 MZY458834 NJU458834 NTQ458834 ODM458834 ONI458834 OXE458834 PHA458834 PQW458834 QAS458834 QKO458834 QUK458834 REG458834 ROC458834 RXY458834 SHU458834 SRQ458834 TBM458834 TLI458834 TVE458834 UFA458834 UOW458834 UYS458834 VIO458834 VSK458834 WCG458834 WMC458834 WVY458834 Q524370 JM524370 TI524370 ADE524370 ANA524370 AWW524370 BGS524370 BQO524370 CAK524370 CKG524370 CUC524370 DDY524370 DNU524370 DXQ524370 EHM524370 ERI524370 FBE524370 FLA524370 FUW524370 GES524370 GOO524370 GYK524370 HIG524370 HSC524370 IBY524370 ILU524370 IVQ524370 JFM524370 JPI524370 JZE524370 KJA524370 KSW524370 LCS524370 LMO524370 LWK524370 MGG524370 MQC524370 MZY524370 NJU524370 NTQ524370 ODM524370 ONI524370 OXE524370 PHA524370 PQW524370 QAS524370 QKO524370 QUK524370 REG524370 ROC524370 RXY524370 SHU524370 SRQ524370 TBM524370 TLI524370 TVE524370 UFA524370 UOW524370 UYS524370 VIO524370 VSK524370 WCG524370 WMC524370 WVY524370 Q589906 JM589906 TI589906 ADE589906 ANA589906 AWW589906 BGS589906 BQO589906 CAK589906 CKG589906 CUC589906 DDY589906 DNU589906 DXQ589906 EHM589906 ERI589906 FBE589906 FLA589906 FUW589906 GES589906 GOO589906 GYK589906 HIG589906 HSC589906 IBY589906 ILU589906 IVQ589906 JFM589906 JPI589906 JZE589906 KJA589906 KSW589906 LCS589906 LMO589906 LWK589906 MGG589906 MQC589906 MZY589906 NJU589906 NTQ589906 ODM589906 ONI589906 OXE589906 PHA589906 PQW589906 QAS589906 QKO589906 QUK589906 REG589906 ROC589906 RXY589906 SHU589906 SRQ589906 TBM589906 TLI589906 TVE589906 UFA589906 UOW589906 UYS589906 VIO589906 VSK589906 WCG589906 WMC589906 WVY589906 Q655442 JM655442 TI655442 ADE655442 ANA655442 AWW655442 BGS655442 BQO655442 CAK655442 CKG655442 CUC655442 DDY655442 DNU655442 DXQ655442 EHM655442 ERI655442 FBE655442 FLA655442 FUW655442 GES655442 GOO655442 GYK655442 HIG655442 HSC655442 IBY655442 ILU655442 IVQ655442 JFM655442 JPI655442 JZE655442 KJA655442 KSW655442 LCS655442 LMO655442 LWK655442 MGG655442 MQC655442 MZY655442 NJU655442 NTQ655442 ODM655442 ONI655442 OXE655442 PHA655442 PQW655442 QAS655442 QKO655442 QUK655442 REG655442 ROC655442 RXY655442 SHU655442 SRQ655442 TBM655442 TLI655442 TVE655442 UFA655442 UOW655442 UYS655442 VIO655442 VSK655442 WCG655442 WMC655442 WVY655442 Q720978 JM720978 TI720978 ADE720978 ANA720978 AWW720978 BGS720978 BQO720978 CAK720978 CKG720978 CUC720978 DDY720978 DNU720978 DXQ720978 EHM720978 ERI720978 FBE720978 FLA720978 FUW720978 GES720978 GOO720978 GYK720978 HIG720978 HSC720978 IBY720978 ILU720978 IVQ720978 JFM720978 JPI720978 JZE720978 KJA720978 KSW720978 LCS720978 LMO720978 LWK720978 MGG720978 MQC720978 MZY720978 NJU720978 NTQ720978 ODM720978 ONI720978 OXE720978 PHA720978 PQW720978 QAS720978 QKO720978 QUK720978 REG720978 ROC720978 RXY720978 SHU720978 SRQ720978 TBM720978 TLI720978 TVE720978 UFA720978 UOW720978 UYS720978 VIO720978 VSK720978 WCG720978 WMC720978 WVY720978 Q786514 JM786514 TI786514 ADE786514 ANA786514 AWW786514 BGS786514 BQO786514 CAK786514 CKG786514 CUC786514 DDY786514 DNU786514 DXQ786514 EHM786514 ERI786514 FBE786514 FLA786514 FUW786514 GES786514 GOO786514 GYK786514 HIG786514 HSC786514 IBY786514 ILU786514 IVQ786514 JFM786514 JPI786514 JZE786514 KJA786514 KSW786514 LCS786514 LMO786514 LWK786514 MGG786514 MQC786514 MZY786514 NJU786514 NTQ786514 ODM786514 ONI786514 OXE786514 PHA786514 PQW786514 QAS786514 QKO786514 QUK786514 REG786514 ROC786514 RXY786514 SHU786514 SRQ786514 TBM786514 TLI786514 TVE786514 UFA786514 UOW786514 UYS786514 VIO786514 VSK786514 WCG786514 WMC786514 WVY786514 Q852050 JM852050 TI852050 ADE852050 ANA852050 AWW852050 BGS852050 BQO852050 CAK852050 CKG852050 CUC852050 DDY852050 DNU852050 DXQ852050 EHM852050 ERI852050 FBE852050 FLA852050 FUW852050 GES852050 GOO852050 GYK852050 HIG852050 HSC852050 IBY852050 ILU852050 IVQ852050 JFM852050 JPI852050 JZE852050 KJA852050 KSW852050 LCS852050 LMO852050 LWK852050 MGG852050 MQC852050 MZY852050 NJU852050 NTQ852050 ODM852050 ONI852050 OXE852050 PHA852050 PQW852050 QAS852050 QKO852050 QUK852050 REG852050 ROC852050 RXY852050 SHU852050 SRQ852050 TBM852050 TLI852050 TVE852050 UFA852050 UOW852050 UYS852050 VIO852050 VSK852050 WCG852050 WMC852050 WVY852050 Q917586 JM917586 TI917586 ADE917586 ANA917586 AWW917586 BGS917586 BQO917586 CAK917586 CKG917586 CUC917586 DDY917586 DNU917586 DXQ917586 EHM917586 ERI917586 FBE917586 FLA917586 FUW917586 GES917586 GOO917586 GYK917586 HIG917586 HSC917586 IBY917586 ILU917586 IVQ917586 JFM917586 JPI917586 JZE917586 KJA917586 KSW917586 LCS917586 LMO917586 LWK917586 MGG917586 MQC917586 MZY917586 NJU917586 NTQ917586 ODM917586 ONI917586 OXE917586 PHA917586 PQW917586 QAS917586 QKO917586 QUK917586 REG917586 ROC917586 RXY917586 SHU917586 SRQ917586 TBM917586 TLI917586 TVE917586 UFA917586 UOW917586 UYS917586 VIO917586 VSK917586 WCG917586 WMC917586 WVY917586 Q983122 JM983122 TI983122 ADE983122 ANA983122 AWW983122 BGS983122 BQO983122 CAK983122 CKG983122 CUC983122 DDY983122 DNU983122 DXQ983122 EHM983122 ERI983122 FBE983122 FLA983122 FUW983122 GES983122 GOO983122 GYK983122 HIG983122 HSC983122 IBY983122 ILU983122 IVQ983122 JFM983122 JPI983122 JZE983122 KJA983122 KSW983122 LCS983122 LMO983122 LWK983122 MGG983122 MQC983122 MZY983122 NJU983122 NTQ983122 ODM983122 ONI983122 OXE983122 PHA983122 PQW983122 QAS983122 QKO983122 QUK983122 REG983122 ROC983122 RXY983122 SHU983122 SRQ983122 TBM983122 TLI983122 TVE983122 UFA983122 UOW983122 UYS983122 VIO983122 VSK983122 WCG983122 WMC983122 WVY983122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H72 JD72 SZ72 ACV72 AMR72 AWN72 BGJ72 BQF72 CAB72 CJX72 CTT72 DDP72 DNL72 DXH72 EHD72 EQZ72 FAV72 FKR72 FUN72 GEJ72 GOF72 GYB72 HHX72 HRT72 IBP72 ILL72 IVH72 JFD72 JOZ72 JYV72 KIR72 KSN72 LCJ72 LMF72 LWB72 MFX72 MPT72 MZP72 NJL72 NTH72 ODD72 OMZ72 OWV72 PGR72 PQN72 QAJ72 QKF72 QUB72 RDX72 RNT72 RXP72 SHL72 SRH72 TBD72 TKZ72 TUV72 UER72 UON72 UYJ72 VIF72 VSB72 WBX72 WLT72 WVP72 H65608 JD65608 SZ65608 ACV65608 AMR65608 AWN65608 BGJ65608 BQF65608 CAB65608 CJX65608 CTT65608 DDP65608 DNL65608 DXH65608 EHD65608 EQZ65608 FAV65608 FKR65608 FUN65608 GEJ65608 GOF65608 GYB65608 HHX65608 HRT65608 IBP65608 ILL65608 IVH65608 JFD65608 JOZ65608 JYV65608 KIR65608 KSN65608 LCJ65608 LMF65608 LWB65608 MFX65608 MPT65608 MZP65608 NJL65608 NTH65608 ODD65608 OMZ65608 OWV65608 PGR65608 PQN65608 QAJ65608 QKF65608 QUB65608 RDX65608 RNT65608 RXP65608 SHL65608 SRH65608 TBD65608 TKZ65608 TUV65608 UER65608 UON65608 UYJ65608 VIF65608 VSB65608 WBX65608 WLT65608 WVP65608 H131144 JD131144 SZ131144 ACV131144 AMR131144 AWN131144 BGJ131144 BQF131144 CAB131144 CJX131144 CTT131144 DDP131144 DNL131144 DXH131144 EHD131144 EQZ131144 FAV131144 FKR131144 FUN131144 GEJ131144 GOF131144 GYB131144 HHX131144 HRT131144 IBP131144 ILL131144 IVH131144 JFD131144 JOZ131144 JYV131144 KIR131144 KSN131144 LCJ131144 LMF131144 LWB131144 MFX131144 MPT131144 MZP131144 NJL131144 NTH131144 ODD131144 OMZ131144 OWV131144 PGR131144 PQN131144 QAJ131144 QKF131144 QUB131144 RDX131144 RNT131144 RXP131144 SHL131144 SRH131144 TBD131144 TKZ131144 TUV131144 UER131144 UON131144 UYJ131144 VIF131144 VSB131144 WBX131144 WLT131144 WVP131144 H196680 JD196680 SZ196680 ACV196680 AMR196680 AWN196680 BGJ196680 BQF196680 CAB196680 CJX196680 CTT196680 DDP196680 DNL196680 DXH196680 EHD196680 EQZ196680 FAV196680 FKR196680 FUN196680 GEJ196680 GOF196680 GYB196680 HHX196680 HRT196680 IBP196680 ILL196680 IVH196680 JFD196680 JOZ196680 JYV196680 KIR196680 KSN196680 LCJ196680 LMF196680 LWB196680 MFX196680 MPT196680 MZP196680 NJL196680 NTH196680 ODD196680 OMZ196680 OWV196680 PGR196680 PQN196680 QAJ196680 QKF196680 QUB196680 RDX196680 RNT196680 RXP196680 SHL196680 SRH196680 TBD196680 TKZ196680 TUV196680 UER196680 UON196680 UYJ196680 VIF196680 VSB196680 WBX196680 WLT196680 WVP196680 H262216 JD262216 SZ262216 ACV262216 AMR262216 AWN262216 BGJ262216 BQF262216 CAB262216 CJX262216 CTT262216 DDP262216 DNL262216 DXH262216 EHD262216 EQZ262216 FAV262216 FKR262216 FUN262216 GEJ262216 GOF262216 GYB262216 HHX262216 HRT262216 IBP262216 ILL262216 IVH262216 JFD262216 JOZ262216 JYV262216 KIR262216 KSN262216 LCJ262216 LMF262216 LWB262216 MFX262216 MPT262216 MZP262216 NJL262216 NTH262216 ODD262216 OMZ262216 OWV262216 PGR262216 PQN262216 QAJ262216 QKF262216 QUB262216 RDX262216 RNT262216 RXP262216 SHL262216 SRH262216 TBD262216 TKZ262216 TUV262216 UER262216 UON262216 UYJ262216 VIF262216 VSB262216 WBX262216 WLT262216 WVP262216 H327752 JD327752 SZ327752 ACV327752 AMR327752 AWN327752 BGJ327752 BQF327752 CAB327752 CJX327752 CTT327752 DDP327752 DNL327752 DXH327752 EHD327752 EQZ327752 FAV327752 FKR327752 FUN327752 GEJ327752 GOF327752 GYB327752 HHX327752 HRT327752 IBP327752 ILL327752 IVH327752 JFD327752 JOZ327752 JYV327752 KIR327752 KSN327752 LCJ327752 LMF327752 LWB327752 MFX327752 MPT327752 MZP327752 NJL327752 NTH327752 ODD327752 OMZ327752 OWV327752 PGR327752 PQN327752 QAJ327752 QKF327752 QUB327752 RDX327752 RNT327752 RXP327752 SHL327752 SRH327752 TBD327752 TKZ327752 TUV327752 UER327752 UON327752 UYJ327752 VIF327752 VSB327752 WBX327752 WLT327752 WVP327752 H393288 JD393288 SZ393288 ACV393288 AMR393288 AWN393288 BGJ393288 BQF393288 CAB393288 CJX393288 CTT393288 DDP393288 DNL393288 DXH393288 EHD393288 EQZ393288 FAV393288 FKR393288 FUN393288 GEJ393288 GOF393288 GYB393288 HHX393288 HRT393288 IBP393288 ILL393288 IVH393288 JFD393288 JOZ393288 JYV393288 KIR393288 KSN393288 LCJ393288 LMF393288 LWB393288 MFX393288 MPT393288 MZP393288 NJL393288 NTH393288 ODD393288 OMZ393288 OWV393288 PGR393288 PQN393288 QAJ393288 QKF393288 QUB393288 RDX393288 RNT393288 RXP393288 SHL393288 SRH393288 TBD393288 TKZ393288 TUV393288 UER393288 UON393288 UYJ393288 VIF393288 VSB393288 WBX393288 WLT393288 WVP393288 H458824 JD458824 SZ458824 ACV458824 AMR458824 AWN458824 BGJ458824 BQF458824 CAB458824 CJX458824 CTT458824 DDP458824 DNL458824 DXH458824 EHD458824 EQZ458824 FAV458824 FKR458824 FUN458824 GEJ458824 GOF458824 GYB458824 HHX458824 HRT458824 IBP458824 ILL458824 IVH458824 JFD458824 JOZ458824 JYV458824 KIR458824 KSN458824 LCJ458824 LMF458824 LWB458824 MFX458824 MPT458824 MZP458824 NJL458824 NTH458824 ODD458824 OMZ458824 OWV458824 PGR458824 PQN458824 QAJ458824 QKF458824 QUB458824 RDX458824 RNT458824 RXP458824 SHL458824 SRH458824 TBD458824 TKZ458824 TUV458824 UER458824 UON458824 UYJ458824 VIF458824 VSB458824 WBX458824 WLT458824 WVP458824 H524360 JD524360 SZ524360 ACV524360 AMR524360 AWN524360 BGJ524360 BQF524360 CAB524360 CJX524360 CTT524360 DDP524360 DNL524360 DXH524360 EHD524360 EQZ524360 FAV524360 FKR524360 FUN524360 GEJ524360 GOF524360 GYB524360 HHX524360 HRT524360 IBP524360 ILL524360 IVH524360 JFD524360 JOZ524360 JYV524360 KIR524360 KSN524360 LCJ524360 LMF524360 LWB524360 MFX524360 MPT524360 MZP524360 NJL524360 NTH524360 ODD524360 OMZ524360 OWV524360 PGR524360 PQN524360 QAJ524360 QKF524360 QUB524360 RDX524360 RNT524360 RXP524360 SHL524360 SRH524360 TBD524360 TKZ524360 TUV524360 UER524360 UON524360 UYJ524360 VIF524360 VSB524360 WBX524360 WLT524360 WVP524360 H589896 JD589896 SZ589896 ACV589896 AMR589896 AWN589896 BGJ589896 BQF589896 CAB589896 CJX589896 CTT589896 DDP589896 DNL589896 DXH589896 EHD589896 EQZ589896 FAV589896 FKR589896 FUN589896 GEJ589896 GOF589896 GYB589896 HHX589896 HRT589896 IBP589896 ILL589896 IVH589896 JFD589896 JOZ589896 JYV589896 KIR589896 KSN589896 LCJ589896 LMF589896 LWB589896 MFX589896 MPT589896 MZP589896 NJL589896 NTH589896 ODD589896 OMZ589896 OWV589896 PGR589896 PQN589896 QAJ589896 QKF589896 QUB589896 RDX589896 RNT589896 RXP589896 SHL589896 SRH589896 TBD589896 TKZ589896 TUV589896 UER589896 UON589896 UYJ589896 VIF589896 VSB589896 WBX589896 WLT589896 WVP589896 H655432 JD655432 SZ655432 ACV655432 AMR655432 AWN655432 BGJ655432 BQF655432 CAB655432 CJX655432 CTT655432 DDP655432 DNL655432 DXH655432 EHD655432 EQZ655432 FAV655432 FKR655432 FUN655432 GEJ655432 GOF655432 GYB655432 HHX655432 HRT655432 IBP655432 ILL655432 IVH655432 JFD655432 JOZ655432 JYV655432 KIR655432 KSN655432 LCJ655432 LMF655432 LWB655432 MFX655432 MPT655432 MZP655432 NJL655432 NTH655432 ODD655432 OMZ655432 OWV655432 PGR655432 PQN655432 QAJ655432 QKF655432 QUB655432 RDX655432 RNT655432 RXP655432 SHL655432 SRH655432 TBD655432 TKZ655432 TUV655432 UER655432 UON655432 UYJ655432 VIF655432 VSB655432 WBX655432 WLT655432 WVP655432 H720968 JD720968 SZ720968 ACV720968 AMR720968 AWN720968 BGJ720968 BQF720968 CAB720968 CJX720968 CTT720968 DDP720968 DNL720968 DXH720968 EHD720968 EQZ720968 FAV720968 FKR720968 FUN720968 GEJ720968 GOF720968 GYB720968 HHX720968 HRT720968 IBP720968 ILL720968 IVH720968 JFD720968 JOZ720968 JYV720968 KIR720968 KSN720968 LCJ720968 LMF720968 LWB720968 MFX720968 MPT720968 MZP720968 NJL720968 NTH720968 ODD720968 OMZ720968 OWV720968 PGR720968 PQN720968 QAJ720968 QKF720968 QUB720968 RDX720968 RNT720968 RXP720968 SHL720968 SRH720968 TBD720968 TKZ720968 TUV720968 UER720968 UON720968 UYJ720968 VIF720968 VSB720968 WBX720968 WLT720968 WVP720968 H786504 JD786504 SZ786504 ACV786504 AMR786504 AWN786504 BGJ786504 BQF786504 CAB786504 CJX786504 CTT786504 DDP786504 DNL786504 DXH786504 EHD786504 EQZ786504 FAV786504 FKR786504 FUN786504 GEJ786504 GOF786504 GYB786504 HHX786504 HRT786504 IBP786504 ILL786504 IVH786504 JFD786504 JOZ786504 JYV786504 KIR786504 KSN786504 LCJ786504 LMF786504 LWB786504 MFX786504 MPT786504 MZP786504 NJL786504 NTH786504 ODD786504 OMZ786504 OWV786504 PGR786504 PQN786504 QAJ786504 QKF786504 QUB786504 RDX786504 RNT786504 RXP786504 SHL786504 SRH786504 TBD786504 TKZ786504 TUV786504 UER786504 UON786504 UYJ786504 VIF786504 VSB786504 WBX786504 WLT786504 WVP786504 H852040 JD852040 SZ852040 ACV852040 AMR852040 AWN852040 BGJ852040 BQF852040 CAB852040 CJX852040 CTT852040 DDP852040 DNL852040 DXH852040 EHD852040 EQZ852040 FAV852040 FKR852040 FUN852040 GEJ852040 GOF852040 GYB852040 HHX852040 HRT852040 IBP852040 ILL852040 IVH852040 JFD852040 JOZ852040 JYV852040 KIR852040 KSN852040 LCJ852040 LMF852040 LWB852040 MFX852040 MPT852040 MZP852040 NJL852040 NTH852040 ODD852040 OMZ852040 OWV852040 PGR852040 PQN852040 QAJ852040 QKF852040 QUB852040 RDX852040 RNT852040 RXP852040 SHL852040 SRH852040 TBD852040 TKZ852040 TUV852040 UER852040 UON852040 UYJ852040 VIF852040 VSB852040 WBX852040 WLT852040 WVP852040 H917576 JD917576 SZ917576 ACV917576 AMR917576 AWN917576 BGJ917576 BQF917576 CAB917576 CJX917576 CTT917576 DDP917576 DNL917576 DXH917576 EHD917576 EQZ917576 FAV917576 FKR917576 FUN917576 GEJ917576 GOF917576 GYB917576 HHX917576 HRT917576 IBP917576 ILL917576 IVH917576 JFD917576 JOZ917576 JYV917576 KIR917576 KSN917576 LCJ917576 LMF917576 LWB917576 MFX917576 MPT917576 MZP917576 NJL917576 NTH917576 ODD917576 OMZ917576 OWV917576 PGR917576 PQN917576 QAJ917576 QKF917576 QUB917576 RDX917576 RNT917576 RXP917576 SHL917576 SRH917576 TBD917576 TKZ917576 TUV917576 UER917576 UON917576 UYJ917576 VIF917576 VSB917576 WBX917576 WLT917576 WVP917576 H983112 JD983112 SZ983112 ACV983112 AMR983112 AWN983112 BGJ983112 BQF983112 CAB983112 CJX983112 CTT983112 DDP983112 DNL983112 DXH983112 EHD983112 EQZ983112 FAV983112 FKR983112 FUN983112 GEJ983112 GOF983112 GYB983112 HHX983112 HRT983112 IBP983112 ILL983112 IVH983112 JFD983112 JOZ983112 JYV983112 KIR983112 KSN983112 LCJ983112 LMF983112 LWB983112 MFX983112 MPT983112 MZP983112 NJL983112 NTH983112 ODD983112 OMZ983112 OWV983112 PGR983112 PQN983112 QAJ983112 QKF983112 QUB983112 RDX983112 RNT983112 RXP983112 SHL983112 SRH983112 TBD983112 TKZ983112 TUV983112 UER983112 UON983112 UYJ983112 VIF983112 VSB983112 WBX983112 WLT983112 WVP983112 L72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L65608 JH65608 TD65608 ACZ65608 AMV65608 AWR65608 BGN65608 BQJ65608 CAF65608 CKB65608 CTX65608 DDT65608 DNP65608 DXL65608 EHH65608 ERD65608 FAZ65608 FKV65608 FUR65608 GEN65608 GOJ65608 GYF65608 HIB65608 HRX65608 IBT65608 ILP65608 IVL65608 JFH65608 JPD65608 JYZ65608 KIV65608 KSR65608 LCN65608 LMJ65608 LWF65608 MGB65608 MPX65608 MZT65608 NJP65608 NTL65608 ODH65608 OND65608 OWZ65608 PGV65608 PQR65608 QAN65608 QKJ65608 QUF65608 REB65608 RNX65608 RXT65608 SHP65608 SRL65608 TBH65608 TLD65608 TUZ65608 UEV65608 UOR65608 UYN65608 VIJ65608 VSF65608 WCB65608 WLX65608 WVT65608 L131144 JH131144 TD131144 ACZ131144 AMV131144 AWR131144 BGN131144 BQJ131144 CAF131144 CKB131144 CTX131144 DDT131144 DNP131144 DXL131144 EHH131144 ERD131144 FAZ131144 FKV131144 FUR131144 GEN131144 GOJ131144 GYF131144 HIB131144 HRX131144 IBT131144 ILP131144 IVL131144 JFH131144 JPD131144 JYZ131144 KIV131144 KSR131144 LCN131144 LMJ131144 LWF131144 MGB131144 MPX131144 MZT131144 NJP131144 NTL131144 ODH131144 OND131144 OWZ131144 PGV131144 PQR131144 QAN131144 QKJ131144 QUF131144 REB131144 RNX131144 RXT131144 SHP131144 SRL131144 TBH131144 TLD131144 TUZ131144 UEV131144 UOR131144 UYN131144 VIJ131144 VSF131144 WCB131144 WLX131144 WVT131144 L196680 JH196680 TD196680 ACZ196680 AMV196680 AWR196680 BGN196680 BQJ196680 CAF196680 CKB196680 CTX196680 DDT196680 DNP196680 DXL196680 EHH196680 ERD196680 FAZ196680 FKV196680 FUR196680 GEN196680 GOJ196680 GYF196680 HIB196680 HRX196680 IBT196680 ILP196680 IVL196680 JFH196680 JPD196680 JYZ196680 KIV196680 KSR196680 LCN196680 LMJ196680 LWF196680 MGB196680 MPX196680 MZT196680 NJP196680 NTL196680 ODH196680 OND196680 OWZ196680 PGV196680 PQR196680 QAN196680 QKJ196680 QUF196680 REB196680 RNX196680 RXT196680 SHP196680 SRL196680 TBH196680 TLD196680 TUZ196680 UEV196680 UOR196680 UYN196680 VIJ196680 VSF196680 WCB196680 WLX196680 WVT196680 L262216 JH262216 TD262216 ACZ262216 AMV262216 AWR262216 BGN262216 BQJ262216 CAF262216 CKB262216 CTX262216 DDT262216 DNP262216 DXL262216 EHH262216 ERD262216 FAZ262216 FKV262216 FUR262216 GEN262216 GOJ262216 GYF262216 HIB262216 HRX262216 IBT262216 ILP262216 IVL262216 JFH262216 JPD262216 JYZ262216 KIV262216 KSR262216 LCN262216 LMJ262216 LWF262216 MGB262216 MPX262216 MZT262216 NJP262216 NTL262216 ODH262216 OND262216 OWZ262216 PGV262216 PQR262216 QAN262216 QKJ262216 QUF262216 REB262216 RNX262216 RXT262216 SHP262216 SRL262216 TBH262216 TLD262216 TUZ262216 UEV262216 UOR262216 UYN262216 VIJ262216 VSF262216 WCB262216 WLX262216 WVT262216 L327752 JH327752 TD327752 ACZ327752 AMV327752 AWR327752 BGN327752 BQJ327752 CAF327752 CKB327752 CTX327752 DDT327752 DNP327752 DXL327752 EHH327752 ERD327752 FAZ327752 FKV327752 FUR327752 GEN327752 GOJ327752 GYF327752 HIB327752 HRX327752 IBT327752 ILP327752 IVL327752 JFH327752 JPD327752 JYZ327752 KIV327752 KSR327752 LCN327752 LMJ327752 LWF327752 MGB327752 MPX327752 MZT327752 NJP327752 NTL327752 ODH327752 OND327752 OWZ327752 PGV327752 PQR327752 QAN327752 QKJ327752 QUF327752 REB327752 RNX327752 RXT327752 SHP327752 SRL327752 TBH327752 TLD327752 TUZ327752 UEV327752 UOR327752 UYN327752 VIJ327752 VSF327752 WCB327752 WLX327752 WVT327752 L393288 JH393288 TD393288 ACZ393288 AMV393288 AWR393288 BGN393288 BQJ393288 CAF393288 CKB393288 CTX393288 DDT393288 DNP393288 DXL393288 EHH393288 ERD393288 FAZ393288 FKV393288 FUR393288 GEN393288 GOJ393288 GYF393288 HIB393288 HRX393288 IBT393288 ILP393288 IVL393288 JFH393288 JPD393288 JYZ393288 KIV393288 KSR393288 LCN393288 LMJ393288 LWF393288 MGB393288 MPX393288 MZT393288 NJP393288 NTL393288 ODH393288 OND393288 OWZ393288 PGV393288 PQR393288 QAN393288 QKJ393288 QUF393288 REB393288 RNX393288 RXT393288 SHP393288 SRL393288 TBH393288 TLD393288 TUZ393288 UEV393288 UOR393288 UYN393288 VIJ393288 VSF393288 WCB393288 WLX393288 WVT393288 L458824 JH458824 TD458824 ACZ458824 AMV458824 AWR458824 BGN458824 BQJ458824 CAF458824 CKB458824 CTX458824 DDT458824 DNP458824 DXL458824 EHH458824 ERD458824 FAZ458824 FKV458824 FUR458824 GEN458824 GOJ458824 GYF458824 HIB458824 HRX458824 IBT458824 ILP458824 IVL458824 JFH458824 JPD458824 JYZ458824 KIV458824 KSR458824 LCN458824 LMJ458824 LWF458824 MGB458824 MPX458824 MZT458824 NJP458824 NTL458824 ODH458824 OND458824 OWZ458824 PGV458824 PQR458824 QAN458824 QKJ458824 QUF458824 REB458824 RNX458824 RXT458824 SHP458824 SRL458824 TBH458824 TLD458824 TUZ458824 UEV458824 UOR458824 UYN458824 VIJ458824 VSF458824 WCB458824 WLX458824 WVT458824 L524360 JH524360 TD524360 ACZ524360 AMV524360 AWR524360 BGN524360 BQJ524360 CAF524360 CKB524360 CTX524360 DDT524360 DNP524360 DXL524360 EHH524360 ERD524360 FAZ524360 FKV524360 FUR524360 GEN524360 GOJ524360 GYF524360 HIB524360 HRX524360 IBT524360 ILP524360 IVL524360 JFH524360 JPD524360 JYZ524360 KIV524360 KSR524360 LCN524360 LMJ524360 LWF524360 MGB524360 MPX524360 MZT524360 NJP524360 NTL524360 ODH524360 OND524360 OWZ524360 PGV524360 PQR524360 QAN524360 QKJ524360 QUF524360 REB524360 RNX524360 RXT524360 SHP524360 SRL524360 TBH524360 TLD524360 TUZ524360 UEV524360 UOR524360 UYN524360 VIJ524360 VSF524360 WCB524360 WLX524360 WVT524360 L589896 JH589896 TD589896 ACZ589896 AMV589896 AWR589896 BGN589896 BQJ589896 CAF589896 CKB589896 CTX589896 DDT589896 DNP589896 DXL589896 EHH589896 ERD589896 FAZ589896 FKV589896 FUR589896 GEN589896 GOJ589896 GYF589896 HIB589896 HRX589896 IBT589896 ILP589896 IVL589896 JFH589896 JPD589896 JYZ589896 KIV589896 KSR589896 LCN589896 LMJ589896 LWF589896 MGB589896 MPX589896 MZT589896 NJP589896 NTL589896 ODH589896 OND589896 OWZ589896 PGV589896 PQR589896 QAN589896 QKJ589896 QUF589896 REB589896 RNX589896 RXT589896 SHP589896 SRL589896 TBH589896 TLD589896 TUZ589896 UEV589896 UOR589896 UYN589896 VIJ589896 VSF589896 WCB589896 WLX589896 WVT589896 L655432 JH655432 TD655432 ACZ655432 AMV655432 AWR655432 BGN655432 BQJ655432 CAF655432 CKB655432 CTX655432 DDT655432 DNP655432 DXL655432 EHH655432 ERD655432 FAZ655432 FKV655432 FUR655432 GEN655432 GOJ655432 GYF655432 HIB655432 HRX655432 IBT655432 ILP655432 IVL655432 JFH655432 JPD655432 JYZ655432 KIV655432 KSR655432 LCN655432 LMJ655432 LWF655432 MGB655432 MPX655432 MZT655432 NJP655432 NTL655432 ODH655432 OND655432 OWZ655432 PGV655432 PQR655432 QAN655432 QKJ655432 QUF655432 REB655432 RNX655432 RXT655432 SHP655432 SRL655432 TBH655432 TLD655432 TUZ655432 UEV655432 UOR655432 UYN655432 VIJ655432 VSF655432 WCB655432 WLX655432 WVT655432 L720968 JH720968 TD720968 ACZ720968 AMV720968 AWR720968 BGN720968 BQJ720968 CAF720968 CKB720968 CTX720968 DDT720968 DNP720968 DXL720968 EHH720968 ERD720968 FAZ720968 FKV720968 FUR720968 GEN720968 GOJ720968 GYF720968 HIB720968 HRX720968 IBT720968 ILP720968 IVL720968 JFH720968 JPD720968 JYZ720968 KIV720968 KSR720968 LCN720968 LMJ720968 LWF720968 MGB720968 MPX720968 MZT720968 NJP720968 NTL720968 ODH720968 OND720968 OWZ720968 PGV720968 PQR720968 QAN720968 QKJ720968 QUF720968 REB720968 RNX720968 RXT720968 SHP720968 SRL720968 TBH720968 TLD720968 TUZ720968 UEV720968 UOR720968 UYN720968 VIJ720968 VSF720968 WCB720968 WLX720968 WVT720968 L786504 JH786504 TD786504 ACZ786504 AMV786504 AWR786504 BGN786504 BQJ786504 CAF786504 CKB786504 CTX786504 DDT786504 DNP786504 DXL786504 EHH786504 ERD786504 FAZ786504 FKV786504 FUR786504 GEN786504 GOJ786504 GYF786504 HIB786504 HRX786504 IBT786504 ILP786504 IVL786504 JFH786504 JPD786504 JYZ786504 KIV786504 KSR786504 LCN786504 LMJ786504 LWF786504 MGB786504 MPX786504 MZT786504 NJP786504 NTL786504 ODH786504 OND786504 OWZ786504 PGV786504 PQR786504 QAN786504 QKJ786504 QUF786504 REB786504 RNX786504 RXT786504 SHP786504 SRL786504 TBH786504 TLD786504 TUZ786504 UEV786504 UOR786504 UYN786504 VIJ786504 VSF786504 WCB786504 WLX786504 WVT786504 L852040 JH852040 TD852040 ACZ852040 AMV852040 AWR852040 BGN852040 BQJ852040 CAF852040 CKB852040 CTX852040 DDT852040 DNP852040 DXL852040 EHH852040 ERD852040 FAZ852040 FKV852040 FUR852040 GEN852040 GOJ852040 GYF852040 HIB852040 HRX852040 IBT852040 ILP852040 IVL852040 JFH852040 JPD852040 JYZ852040 KIV852040 KSR852040 LCN852040 LMJ852040 LWF852040 MGB852040 MPX852040 MZT852040 NJP852040 NTL852040 ODH852040 OND852040 OWZ852040 PGV852040 PQR852040 QAN852040 QKJ852040 QUF852040 REB852040 RNX852040 RXT852040 SHP852040 SRL852040 TBH852040 TLD852040 TUZ852040 UEV852040 UOR852040 UYN852040 VIJ852040 VSF852040 WCB852040 WLX852040 WVT852040 L917576 JH917576 TD917576 ACZ917576 AMV917576 AWR917576 BGN917576 BQJ917576 CAF917576 CKB917576 CTX917576 DDT917576 DNP917576 DXL917576 EHH917576 ERD917576 FAZ917576 FKV917576 FUR917576 GEN917576 GOJ917576 GYF917576 HIB917576 HRX917576 IBT917576 ILP917576 IVL917576 JFH917576 JPD917576 JYZ917576 KIV917576 KSR917576 LCN917576 LMJ917576 LWF917576 MGB917576 MPX917576 MZT917576 NJP917576 NTL917576 ODH917576 OND917576 OWZ917576 PGV917576 PQR917576 QAN917576 QKJ917576 QUF917576 REB917576 RNX917576 RXT917576 SHP917576 SRL917576 TBH917576 TLD917576 TUZ917576 UEV917576 UOR917576 UYN917576 VIJ917576 VSF917576 WCB917576 WLX917576 WVT917576 L983112 JH983112 TD983112 ACZ983112 AMV983112 AWR983112 BGN983112 BQJ983112 CAF983112 CKB983112 CTX983112 DDT983112 DNP983112 DXL983112 EHH983112 ERD983112 FAZ983112 FKV983112 FUR983112 GEN983112 GOJ983112 GYF983112 HIB983112 HRX983112 IBT983112 ILP983112 IVL983112 JFH983112 JPD983112 JYZ983112 KIV983112 KSR983112 LCN983112 LMJ983112 LWF983112 MGB983112 MPX983112 MZT983112 NJP983112 NTL983112 ODH983112 OND983112 OWZ983112 PGV983112 PQR983112 QAN983112 QKJ983112 QUF983112 REB983112 RNX983112 RXT983112 SHP983112 SRL983112 TBH983112 TLD983112 TUZ983112 UEV983112 UOR983112 UYN983112 VIJ983112 VSF983112 WCB983112 WLX983112 WVT983112</xm:sqref>
        </x14:dataValidation>
        <x14:dataValidation imeMode="off" allowBlank="1" showInputMessage="1" showErrorMessage="1" promptTitle="記録入力" prompt="選手の最高記録を半角数字で入力してください。_x000a_例) 17.89" xr:uid="{00000000-0002-0000-0000-000017000000}">
          <xm:sqref>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L79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WVT79 L65615 JH65615 TD65615 ACZ65615 AMV65615 AWR65615 BGN65615 BQJ65615 CAF65615 CKB65615 CTX65615 DDT65615 DNP65615 DXL65615 EHH65615 ERD65615 FAZ65615 FKV65615 FUR65615 GEN65615 GOJ65615 GYF65615 HIB65615 HRX65615 IBT65615 ILP65615 IVL65615 JFH65615 JPD65615 JYZ65615 KIV65615 KSR65615 LCN65615 LMJ65615 LWF65615 MGB65615 MPX65615 MZT65615 NJP65615 NTL65615 ODH65615 OND65615 OWZ65615 PGV65615 PQR65615 QAN65615 QKJ65615 QUF65615 REB65615 RNX65615 RXT65615 SHP65615 SRL65615 TBH65615 TLD65615 TUZ65615 UEV65615 UOR65615 UYN65615 VIJ65615 VSF65615 WCB65615 WLX65615 WVT65615 L131151 JH131151 TD131151 ACZ131151 AMV131151 AWR131151 BGN131151 BQJ131151 CAF131151 CKB131151 CTX131151 DDT131151 DNP131151 DXL131151 EHH131151 ERD131151 FAZ131151 FKV131151 FUR131151 GEN131151 GOJ131151 GYF131151 HIB131151 HRX131151 IBT131151 ILP131151 IVL131151 JFH131151 JPD131151 JYZ131151 KIV131151 KSR131151 LCN131151 LMJ131151 LWF131151 MGB131151 MPX131151 MZT131151 NJP131151 NTL131151 ODH131151 OND131151 OWZ131151 PGV131151 PQR131151 QAN131151 QKJ131151 QUF131151 REB131151 RNX131151 RXT131151 SHP131151 SRL131151 TBH131151 TLD131151 TUZ131151 UEV131151 UOR131151 UYN131151 VIJ131151 VSF131151 WCB131151 WLX131151 WVT131151 L196687 JH196687 TD196687 ACZ196687 AMV196687 AWR196687 BGN196687 BQJ196687 CAF196687 CKB196687 CTX196687 DDT196687 DNP196687 DXL196687 EHH196687 ERD196687 FAZ196687 FKV196687 FUR196687 GEN196687 GOJ196687 GYF196687 HIB196687 HRX196687 IBT196687 ILP196687 IVL196687 JFH196687 JPD196687 JYZ196687 KIV196687 KSR196687 LCN196687 LMJ196687 LWF196687 MGB196687 MPX196687 MZT196687 NJP196687 NTL196687 ODH196687 OND196687 OWZ196687 PGV196687 PQR196687 QAN196687 QKJ196687 QUF196687 REB196687 RNX196687 RXT196687 SHP196687 SRL196687 TBH196687 TLD196687 TUZ196687 UEV196687 UOR196687 UYN196687 VIJ196687 VSF196687 WCB196687 WLX196687 WVT196687 L262223 JH262223 TD262223 ACZ262223 AMV262223 AWR262223 BGN262223 BQJ262223 CAF262223 CKB262223 CTX262223 DDT262223 DNP262223 DXL262223 EHH262223 ERD262223 FAZ262223 FKV262223 FUR262223 GEN262223 GOJ262223 GYF262223 HIB262223 HRX262223 IBT262223 ILP262223 IVL262223 JFH262223 JPD262223 JYZ262223 KIV262223 KSR262223 LCN262223 LMJ262223 LWF262223 MGB262223 MPX262223 MZT262223 NJP262223 NTL262223 ODH262223 OND262223 OWZ262223 PGV262223 PQR262223 QAN262223 QKJ262223 QUF262223 REB262223 RNX262223 RXT262223 SHP262223 SRL262223 TBH262223 TLD262223 TUZ262223 UEV262223 UOR262223 UYN262223 VIJ262223 VSF262223 WCB262223 WLX262223 WVT262223 L327759 JH327759 TD327759 ACZ327759 AMV327759 AWR327759 BGN327759 BQJ327759 CAF327759 CKB327759 CTX327759 DDT327759 DNP327759 DXL327759 EHH327759 ERD327759 FAZ327759 FKV327759 FUR327759 GEN327759 GOJ327759 GYF327759 HIB327759 HRX327759 IBT327759 ILP327759 IVL327759 JFH327759 JPD327759 JYZ327759 KIV327759 KSR327759 LCN327759 LMJ327759 LWF327759 MGB327759 MPX327759 MZT327759 NJP327759 NTL327759 ODH327759 OND327759 OWZ327759 PGV327759 PQR327759 QAN327759 QKJ327759 QUF327759 REB327759 RNX327759 RXT327759 SHP327759 SRL327759 TBH327759 TLD327759 TUZ327759 UEV327759 UOR327759 UYN327759 VIJ327759 VSF327759 WCB327759 WLX327759 WVT327759 L393295 JH393295 TD393295 ACZ393295 AMV393295 AWR393295 BGN393295 BQJ393295 CAF393295 CKB393295 CTX393295 DDT393295 DNP393295 DXL393295 EHH393295 ERD393295 FAZ393295 FKV393295 FUR393295 GEN393295 GOJ393295 GYF393295 HIB393295 HRX393295 IBT393295 ILP393295 IVL393295 JFH393295 JPD393295 JYZ393295 KIV393295 KSR393295 LCN393295 LMJ393295 LWF393295 MGB393295 MPX393295 MZT393295 NJP393295 NTL393295 ODH393295 OND393295 OWZ393295 PGV393295 PQR393295 QAN393295 QKJ393295 QUF393295 REB393295 RNX393295 RXT393295 SHP393295 SRL393295 TBH393295 TLD393295 TUZ393295 UEV393295 UOR393295 UYN393295 VIJ393295 VSF393295 WCB393295 WLX393295 WVT393295 L458831 JH458831 TD458831 ACZ458831 AMV458831 AWR458831 BGN458831 BQJ458831 CAF458831 CKB458831 CTX458831 DDT458831 DNP458831 DXL458831 EHH458831 ERD458831 FAZ458831 FKV458831 FUR458831 GEN458831 GOJ458831 GYF458831 HIB458831 HRX458831 IBT458831 ILP458831 IVL458831 JFH458831 JPD458831 JYZ458831 KIV458831 KSR458831 LCN458831 LMJ458831 LWF458831 MGB458831 MPX458831 MZT458831 NJP458831 NTL458831 ODH458831 OND458831 OWZ458831 PGV458831 PQR458831 QAN458831 QKJ458831 QUF458831 REB458831 RNX458831 RXT458831 SHP458831 SRL458831 TBH458831 TLD458831 TUZ458831 UEV458831 UOR458831 UYN458831 VIJ458831 VSF458831 WCB458831 WLX458831 WVT458831 L524367 JH524367 TD524367 ACZ524367 AMV524367 AWR524367 BGN524367 BQJ524367 CAF524367 CKB524367 CTX524367 DDT524367 DNP524367 DXL524367 EHH524367 ERD524367 FAZ524367 FKV524367 FUR524367 GEN524367 GOJ524367 GYF524367 HIB524367 HRX524367 IBT524367 ILP524367 IVL524367 JFH524367 JPD524367 JYZ524367 KIV524367 KSR524367 LCN524367 LMJ524367 LWF524367 MGB524367 MPX524367 MZT524367 NJP524367 NTL524367 ODH524367 OND524367 OWZ524367 PGV524367 PQR524367 QAN524367 QKJ524367 QUF524367 REB524367 RNX524367 RXT524367 SHP524367 SRL524367 TBH524367 TLD524367 TUZ524367 UEV524367 UOR524367 UYN524367 VIJ524367 VSF524367 WCB524367 WLX524367 WVT524367 L589903 JH589903 TD589903 ACZ589903 AMV589903 AWR589903 BGN589903 BQJ589903 CAF589903 CKB589903 CTX589903 DDT589903 DNP589903 DXL589903 EHH589903 ERD589903 FAZ589903 FKV589903 FUR589903 GEN589903 GOJ589903 GYF589903 HIB589903 HRX589903 IBT589903 ILP589903 IVL589903 JFH589903 JPD589903 JYZ589903 KIV589903 KSR589903 LCN589903 LMJ589903 LWF589903 MGB589903 MPX589903 MZT589903 NJP589903 NTL589903 ODH589903 OND589903 OWZ589903 PGV589903 PQR589903 QAN589903 QKJ589903 QUF589903 REB589903 RNX589903 RXT589903 SHP589903 SRL589903 TBH589903 TLD589903 TUZ589903 UEV589903 UOR589903 UYN589903 VIJ589903 VSF589903 WCB589903 WLX589903 WVT589903 L655439 JH655439 TD655439 ACZ655439 AMV655439 AWR655439 BGN655439 BQJ655439 CAF655439 CKB655439 CTX655439 DDT655439 DNP655439 DXL655439 EHH655439 ERD655439 FAZ655439 FKV655439 FUR655439 GEN655439 GOJ655439 GYF655439 HIB655439 HRX655439 IBT655439 ILP655439 IVL655439 JFH655439 JPD655439 JYZ655439 KIV655439 KSR655439 LCN655439 LMJ655439 LWF655439 MGB655439 MPX655439 MZT655439 NJP655439 NTL655439 ODH655439 OND655439 OWZ655439 PGV655439 PQR655439 QAN655439 QKJ655439 QUF655439 REB655439 RNX655439 RXT655439 SHP655439 SRL655439 TBH655439 TLD655439 TUZ655439 UEV655439 UOR655439 UYN655439 VIJ655439 VSF655439 WCB655439 WLX655439 WVT655439 L720975 JH720975 TD720975 ACZ720975 AMV720975 AWR720975 BGN720975 BQJ720975 CAF720975 CKB720975 CTX720975 DDT720975 DNP720975 DXL720975 EHH720975 ERD720975 FAZ720975 FKV720975 FUR720975 GEN720975 GOJ720975 GYF720975 HIB720975 HRX720975 IBT720975 ILP720975 IVL720975 JFH720975 JPD720975 JYZ720975 KIV720975 KSR720975 LCN720975 LMJ720975 LWF720975 MGB720975 MPX720975 MZT720975 NJP720975 NTL720975 ODH720975 OND720975 OWZ720975 PGV720975 PQR720975 QAN720975 QKJ720975 QUF720975 REB720975 RNX720975 RXT720975 SHP720975 SRL720975 TBH720975 TLD720975 TUZ720975 UEV720975 UOR720975 UYN720975 VIJ720975 VSF720975 WCB720975 WLX720975 WVT720975 L786511 JH786511 TD786511 ACZ786511 AMV786511 AWR786511 BGN786511 BQJ786511 CAF786511 CKB786511 CTX786511 DDT786511 DNP786511 DXL786511 EHH786511 ERD786511 FAZ786511 FKV786511 FUR786511 GEN786511 GOJ786511 GYF786511 HIB786511 HRX786511 IBT786511 ILP786511 IVL786511 JFH786511 JPD786511 JYZ786511 KIV786511 KSR786511 LCN786511 LMJ786511 LWF786511 MGB786511 MPX786511 MZT786511 NJP786511 NTL786511 ODH786511 OND786511 OWZ786511 PGV786511 PQR786511 QAN786511 QKJ786511 QUF786511 REB786511 RNX786511 RXT786511 SHP786511 SRL786511 TBH786511 TLD786511 TUZ786511 UEV786511 UOR786511 UYN786511 VIJ786511 VSF786511 WCB786511 WLX786511 WVT786511 L852047 JH852047 TD852047 ACZ852047 AMV852047 AWR852047 BGN852047 BQJ852047 CAF852047 CKB852047 CTX852047 DDT852047 DNP852047 DXL852047 EHH852047 ERD852047 FAZ852047 FKV852047 FUR852047 GEN852047 GOJ852047 GYF852047 HIB852047 HRX852047 IBT852047 ILP852047 IVL852047 JFH852047 JPD852047 JYZ852047 KIV852047 KSR852047 LCN852047 LMJ852047 LWF852047 MGB852047 MPX852047 MZT852047 NJP852047 NTL852047 ODH852047 OND852047 OWZ852047 PGV852047 PQR852047 QAN852047 QKJ852047 QUF852047 REB852047 RNX852047 RXT852047 SHP852047 SRL852047 TBH852047 TLD852047 TUZ852047 UEV852047 UOR852047 UYN852047 VIJ852047 VSF852047 WCB852047 WLX852047 WVT852047 L917583 JH917583 TD917583 ACZ917583 AMV917583 AWR917583 BGN917583 BQJ917583 CAF917583 CKB917583 CTX917583 DDT917583 DNP917583 DXL917583 EHH917583 ERD917583 FAZ917583 FKV917583 FUR917583 GEN917583 GOJ917583 GYF917583 HIB917583 HRX917583 IBT917583 ILP917583 IVL917583 JFH917583 JPD917583 JYZ917583 KIV917583 KSR917583 LCN917583 LMJ917583 LWF917583 MGB917583 MPX917583 MZT917583 NJP917583 NTL917583 ODH917583 OND917583 OWZ917583 PGV917583 PQR917583 QAN917583 QKJ917583 QUF917583 REB917583 RNX917583 RXT917583 SHP917583 SRL917583 TBH917583 TLD917583 TUZ917583 UEV917583 UOR917583 UYN917583 VIJ917583 VSF917583 WCB917583 WLX917583 WVT917583 L983119 JH983119 TD983119 ACZ983119 AMV983119 AWR983119 BGN983119 BQJ983119 CAF983119 CKB983119 CTX983119 DDT983119 DNP983119 DXL983119 EHH983119 ERD983119 FAZ983119 FKV983119 FUR983119 GEN983119 GOJ983119 GYF983119 HIB983119 HRX983119 IBT983119 ILP983119 IVL983119 JFH983119 JPD983119 JYZ983119 KIV983119 KSR983119 LCN983119 LMJ983119 LWF983119 MGB983119 MPX983119 MZT983119 NJP983119 NTL983119 ODH983119 OND983119 OWZ983119 PGV983119 PQR983119 QAN983119 QKJ983119 QUF983119 REB983119 RNX983119 RXT983119 SHP983119 SRL983119 TBH983119 TLD983119 TUZ983119 UEV983119 UOR983119 UYN983119 VIJ983119 VSF983119 WCB983119 WLX983119 WVT983119 H79 JD79 SZ79 ACV79 AMR79 AWN79 BGJ79 BQF79 CAB79 CJX79 CTT79 DDP79 DNL79 DXH79 EHD79 EQZ79 FAV79 FKR79 FUN79 GEJ79 GOF79 GYB79 HHX79 HRT79 IBP79 ILL79 IVH79 JFD79 JOZ79 JYV79 KIR79 KSN79 LCJ79 LMF79 LWB79 MFX79 MPT79 MZP79 NJL79 NTH79 ODD79 OMZ79 OWV79 PGR79 PQN79 QAJ79 QKF79 QUB79 RDX79 RNT79 RXP79 SHL79 SRH79 TBD79 TKZ79 TUV79 UER79 UON79 UYJ79 VIF79 VSB79 WBX79 WLT79 WVP79 H65615 JD65615 SZ65615 ACV65615 AMR65615 AWN65615 BGJ65615 BQF65615 CAB65615 CJX65615 CTT65615 DDP65615 DNL65615 DXH65615 EHD65615 EQZ65615 FAV65615 FKR65615 FUN65615 GEJ65615 GOF65615 GYB65615 HHX65615 HRT65615 IBP65615 ILL65615 IVH65615 JFD65615 JOZ65615 JYV65615 KIR65615 KSN65615 LCJ65615 LMF65615 LWB65615 MFX65615 MPT65615 MZP65615 NJL65615 NTH65615 ODD65615 OMZ65615 OWV65615 PGR65615 PQN65615 QAJ65615 QKF65615 QUB65615 RDX65615 RNT65615 RXP65615 SHL65615 SRH65615 TBD65615 TKZ65615 TUV65615 UER65615 UON65615 UYJ65615 VIF65615 VSB65615 WBX65615 WLT65615 WVP65615 H131151 JD131151 SZ131151 ACV131151 AMR131151 AWN131151 BGJ131151 BQF131151 CAB131151 CJX131151 CTT131151 DDP131151 DNL131151 DXH131151 EHD131151 EQZ131151 FAV131151 FKR131151 FUN131151 GEJ131151 GOF131151 GYB131151 HHX131151 HRT131151 IBP131151 ILL131151 IVH131151 JFD131151 JOZ131151 JYV131151 KIR131151 KSN131151 LCJ131151 LMF131151 LWB131151 MFX131151 MPT131151 MZP131151 NJL131151 NTH131151 ODD131151 OMZ131151 OWV131151 PGR131151 PQN131151 QAJ131151 QKF131151 QUB131151 RDX131151 RNT131151 RXP131151 SHL131151 SRH131151 TBD131151 TKZ131151 TUV131151 UER131151 UON131151 UYJ131151 VIF131151 VSB131151 WBX131151 WLT131151 WVP131151 H196687 JD196687 SZ196687 ACV196687 AMR196687 AWN196687 BGJ196687 BQF196687 CAB196687 CJX196687 CTT196687 DDP196687 DNL196687 DXH196687 EHD196687 EQZ196687 FAV196687 FKR196687 FUN196687 GEJ196687 GOF196687 GYB196687 HHX196687 HRT196687 IBP196687 ILL196687 IVH196687 JFD196687 JOZ196687 JYV196687 KIR196687 KSN196687 LCJ196687 LMF196687 LWB196687 MFX196687 MPT196687 MZP196687 NJL196687 NTH196687 ODD196687 OMZ196687 OWV196687 PGR196687 PQN196687 QAJ196687 QKF196687 QUB196687 RDX196687 RNT196687 RXP196687 SHL196687 SRH196687 TBD196687 TKZ196687 TUV196687 UER196687 UON196687 UYJ196687 VIF196687 VSB196687 WBX196687 WLT196687 WVP196687 H262223 JD262223 SZ262223 ACV262223 AMR262223 AWN262223 BGJ262223 BQF262223 CAB262223 CJX262223 CTT262223 DDP262223 DNL262223 DXH262223 EHD262223 EQZ262223 FAV262223 FKR262223 FUN262223 GEJ262223 GOF262223 GYB262223 HHX262223 HRT262223 IBP262223 ILL262223 IVH262223 JFD262223 JOZ262223 JYV262223 KIR262223 KSN262223 LCJ262223 LMF262223 LWB262223 MFX262223 MPT262223 MZP262223 NJL262223 NTH262223 ODD262223 OMZ262223 OWV262223 PGR262223 PQN262223 QAJ262223 QKF262223 QUB262223 RDX262223 RNT262223 RXP262223 SHL262223 SRH262223 TBD262223 TKZ262223 TUV262223 UER262223 UON262223 UYJ262223 VIF262223 VSB262223 WBX262223 WLT262223 WVP262223 H327759 JD327759 SZ327759 ACV327759 AMR327759 AWN327759 BGJ327759 BQF327759 CAB327759 CJX327759 CTT327759 DDP327759 DNL327759 DXH327759 EHD327759 EQZ327759 FAV327759 FKR327759 FUN327759 GEJ327759 GOF327759 GYB327759 HHX327759 HRT327759 IBP327759 ILL327759 IVH327759 JFD327759 JOZ327759 JYV327759 KIR327759 KSN327759 LCJ327759 LMF327759 LWB327759 MFX327759 MPT327759 MZP327759 NJL327759 NTH327759 ODD327759 OMZ327759 OWV327759 PGR327759 PQN327759 QAJ327759 QKF327759 QUB327759 RDX327759 RNT327759 RXP327759 SHL327759 SRH327759 TBD327759 TKZ327759 TUV327759 UER327759 UON327759 UYJ327759 VIF327759 VSB327759 WBX327759 WLT327759 WVP327759 H393295 JD393295 SZ393295 ACV393295 AMR393295 AWN393295 BGJ393295 BQF393295 CAB393295 CJX393295 CTT393295 DDP393295 DNL393295 DXH393295 EHD393295 EQZ393295 FAV393295 FKR393295 FUN393295 GEJ393295 GOF393295 GYB393295 HHX393295 HRT393295 IBP393295 ILL393295 IVH393295 JFD393295 JOZ393295 JYV393295 KIR393295 KSN393295 LCJ393295 LMF393295 LWB393295 MFX393295 MPT393295 MZP393295 NJL393295 NTH393295 ODD393295 OMZ393295 OWV393295 PGR393295 PQN393295 QAJ393295 QKF393295 QUB393295 RDX393295 RNT393295 RXP393295 SHL393295 SRH393295 TBD393295 TKZ393295 TUV393295 UER393295 UON393295 UYJ393295 VIF393295 VSB393295 WBX393295 WLT393295 WVP393295 H458831 JD458831 SZ458831 ACV458831 AMR458831 AWN458831 BGJ458831 BQF458831 CAB458831 CJX458831 CTT458831 DDP458831 DNL458831 DXH458831 EHD458831 EQZ458831 FAV458831 FKR458831 FUN458831 GEJ458831 GOF458831 GYB458831 HHX458831 HRT458831 IBP458831 ILL458831 IVH458831 JFD458831 JOZ458831 JYV458831 KIR458831 KSN458831 LCJ458831 LMF458831 LWB458831 MFX458831 MPT458831 MZP458831 NJL458831 NTH458831 ODD458831 OMZ458831 OWV458831 PGR458831 PQN458831 QAJ458831 QKF458831 QUB458831 RDX458831 RNT458831 RXP458831 SHL458831 SRH458831 TBD458831 TKZ458831 TUV458831 UER458831 UON458831 UYJ458831 VIF458831 VSB458831 WBX458831 WLT458831 WVP458831 H524367 JD524367 SZ524367 ACV524367 AMR524367 AWN524367 BGJ524367 BQF524367 CAB524367 CJX524367 CTT524367 DDP524367 DNL524367 DXH524367 EHD524367 EQZ524367 FAV524367 FKR524367 FUN524367 GEJ524367 GOF524367 GYB524367 HHX524367 HRT524367 IBP524367 ILL524367 IVH524367 JFD524367 JOZ524367 JYV524367 KIR524367 KSN524367 LCJ524367 LMF524367 LWB524367 MFX524367 MPT524367 MZP524367 NJL524367 NTH524367 ODD524367 OMZ524367 OWV524367 PGR524367 PQN524367 QAJ524367 QKF524367 QUB524367 RDX524367 RNT524367 RXP524367 SHL524367 SRH524367 TBD524367 TKZ524367 TUV524367 UER524367 UON524367 UYJ524367 VIF524367 VSB524367 WBX524367 WLT524367 WVP524367 H589903 JD589903 SZ589903 ACV589903 AMR589903 AWN589903 BGJ589903 BQF589903 CAB589903 CJX589903 CTT589903 DDP589903 DNL589903 DXH589903 EHD589903 EQZ589903 FAV589903 FKR589903 FUN589903 GEJ589903 GOF589903 GYB589903 HHX589903 HRT589903 IBP589903 ILL589903 IVH589903 JFD589903 JOZ589903 JYV589903 KIR589903 KSN589903 LCJ589903 LMF589903 LWB589903 MFX589903 MPT589903 MZP589903 NJL589903 NTH589903 ODD589903 OMZ589903 OWV589903 PGR589903 PQN589903 QAJ589903 QKF589903 QUB589903 RDX589903 RNT589903 RXP589903 SHL589903 SRH589903 TBD589903 TKZ589903 TUV589903 UER589903 UON589903 UYJ589903 VIF589903 VSB589903 WBX589903 WLT589903 WVP589903 H655439 JD655439 SZ655439 ACV655439 AMR655439 AWN655439 BGJ655439 BQF655439 CAB655439 CJX655439 CTT655439 DDP655439 DNL655439 DXH655439 EHD655439 EQZ655439 FAV655439 FKR655439 FUN655439 GEJ655439 GOF655439 GYB655439 HHX655439 HRT655439 IBP655439 ILL655439 IVH655439 JFD655439 JOZ655439 JYV655439 KIR655439 KSN655439 LCJ655439 LMF655439 LWB655439 MFX655439 MPT655439 MZP655439 NJL655439 NTH655439 ODD655439 OMZ655439 OWV655439 PGR655439 PQN655439 QAJ655439 QKF655439 QUB655439 RDX655439 RNT655439 RXP655439 SHL655439 SRH655439 TBD655439 TKZ655439 TUV655439 UER655439 UON655439 UYJ655439 VIF655439 VSB655439 WBX655439 WLT655439 WVP655439 H720975 JD720975 SZ720975 ACV720975 AMR720975 AWN720975 BGJ720975 BQF720975 CAB720975 CJX720975 CTT720975 DDP720975 DNL720975 DXH720975 EHD720975 EQZ720975 FAV720975 FKR720975 FUN720975 GEJ720975 GOF720975 GYB720975 HHX720975 HRT720975 IBP720975 ILL720975 IVH720975 JFD720975 JOZ720975 JYV720975 KIR720975 KSN720975 LCJ720975 LMF720975 LWB720975 MFX720975 MPT720975 MZP720975 NJL720975 NTH720975 ODD720975 OMZ720975 OWV720975 PGR720975 PQN720975 QAJ720975 QKF720975 QUB720975 RDX720975 RNT720975 RXP720975 SHL720975 SRH720975 TBD720975 TKZ720975 TUV720975 UER720975 UON720975 UYJ720975 VIF720975 VSB720975 WBX720975 WLT720975 WVP720975 H786511 JD786511 SZ786511 ACV786511 AMR786511 AWN786511 BGJ786511 BQF786511 CAB786511 CJX786511 CTT786511 DDP786511 DNL786511 DXH786511 EHD786511 EQZ786511 FAV786511 FKR786511 FUN786511 GEJ786511 GOF786511 GYB786511 HHX786511 HRT786511 IBP786511 ILL786511 IVH786511 JFD786511 JOZ786511 JYV786511 KIR786511 KSN786511 LCJ786511 LMF786511 LWB786511 MFX786511 MPT786511 MZP786511 NJL786511 NTH786511 ODD786511 OMZ786511 OWV786511 PGR786511 PQN786511 QAJ786511 QKF786511 QUB786511 RDX786511 RNT786511 RXP786511 SHL786511 SRH786511 TBD786511 TKZ786511 TUV786511 UER786511 UON786511 UYJ786511 VIF786511 VSB786511 WBX786511 WLT786511 WVP786511 H852047 JD852047 SZ852047 ACV852047 AMR852047 AWN852047 BGJ852047 BQF852047 CAB852047 CJX852047 CTT852047 DDP852047 DNL852047 DXH852047 EHD852047 EQZ852047 FAV852047 FKR852047 FUN852047 GEJ852047 GOF852047 GYB852047 HHX852047 HRT852047 IBP852047 ILL852047 IVH852047 JFD852047 JOZ852047 JYV852047 KIR852047 KSN852047 LCJ852047 LMF852047 LWB852047 MFX852047 MPT852047 MZP852047 NJL852047 NTH852047 ODD852047 OMZ852047 OWV852047 PGR852047 PQN852047 QAJ852047 QKF852047 QUB852047 RDX852047 RNT852047 RXP852047 SHL852047 SRH852047 TBD852047 TKZ852047 TUV852047 UER852047 UON852047 UYJ852047 VIF852047 VSB852047 WBX852047 WLT852047 WVP852047 H917583 JD917583 SZ917583 ACV917583 AMR917583 AWN917583 BGJ917583 BQF917583 CAB917583 CJX917583 CTT917583 DDP917583 DNL917583 DXH917583 EHD917583 EQZ917583 FAV917583 FKR917583 FUN917583 GEJ917583 GOF917583 GYB917583 HHX917583 HRT917583 IBP917583 ILL917583 IVH917583 JFD917583 JOZ917583 JYV917583 KIR917583 KSN917583 LCJ917583 LMF917583 LWB917583 MFX917583 MPT917583 MZP917583 NJL917583 NTH917583 ODD917583 OMZ917583 OWV917583 PGR917583 PQN917583 QAJ917583 QKF917583 QUB917583 RDX917583 RNT917583 RXP917583 SHL917583 SRH917583 TBD917583 TKZ917583 TUV917583 UER917583 UON917583 UYJ917583 VIF917583 VSB917583 WBX917583 WLT917583 WVP917583 H983119 JD983119 SZ983119 ACV983119 AMR983119 AWN983119 BGJ983119 BQF983119 CAB983119 CJX983119 CTT983119 DDP983119 DNL983119 DXH983119 EHD983119 EQZ983119 FAV983119 FKR983119 FUN983119 GEJ983119 GOF983119 GYB983119 HHX983119 HRT983119 IBP983119 ILL983119 IVH983119 JFD983119 JOZ983119 JYV983119 KIR983119 KSN983119 LCJ983119 LMF983119 LWB983119 MFX983119 MPT983119 MZP983119 NJL983119 NTH983119 ODD983119 OMZ983119 OWV983119 PGR983119 PQN983119 QAJ983119 QKF983119 QUB983119 RDX983119 RNT983119 RXP983119 SHL983119 SRH983119 TBD983119 TKZ983119 TUV983119 UER983119 UON983119 UYJ983119 VIF983119 VSB983119 WBX983119 WLT983119 WVP983119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H69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xm:sqref>
        </x14:dataValidation>
        <x14:dataValidation imeMode="off" allowBlank="1" showInputMessage="1" showErrorMessage="1" promptTitle="記録入力" prompt="選手の最高記録を半角数字で入力してください。_x000a_例) 23.45" xr:uid="{00000000-0002-0000-0000-000018000000}">
          <xm:sqref>Q76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Q65612 JM65612 TI65612 ADE65612 ANA65612 AWW65612 BGS65612 BQO65612 CAK65612 CKG65612 CUC65612 DDY65612 DNU65612 DXQ65612 EHM65612 ERI65612 FBE65612 FLA65612 FUW65612 GES65612 GOO65612 GYK65612 HIG65612 HSC65612 IBY65612 ILU65612 IVQ65612 JFM65612 JPI65612 JZE65612 KJA65612 KSW65612 LCS65612 LMO65612 LWK65612 MGG65612 MQC65612 MZY65612 NJU65612 NTQ65612 ODM65612 ONI65612 OXE65612 PHA65612 PQW65612 QAS65612 QKO65612 QUK65612 REG65612 ROC65612 RXY65612 SHU65612 SRQ65612 TBM65612 TLI65612 TVE65612 UFA65612 UOW65612 UYS65612 VIO65612 VSK65612 WCG65612 WMC65612 WVY65612 Q131148 JM131148 TI131148 ADE131148 ANA131148 AWW131148 BGS131148 BQO131148 CAK131148 CKG131148 CUC131148 DDY131148 DNU131148 DXQ131148 EHM131148 ERI131148 FBE131148 FLA131148 FUW131148 GES131148 GOO131148 GYK131148 HIG131148 HSC131148 IBY131148 ILU131148 IVQ131148 JFM131148 JPI131148 JZE131148 KJA131148 KSW131148 LCS131148 LMO131148 LWK131148 MGG131148 MQC131148 MZY131148 NJU131148 NTQ131148 ODM131148 ONI131148 OXE131148 PHA131148 PQW131148 QAS131148 QKO131148 QUK131148 REG131148 ROC131148 RXY131148 SHU131148 SRQ131148 TBM131148 TLI131148 TVE131148 UFA131148 UOW131148 UYS131148 VIO131148 VSK131148 WCG131148 WMC131148 WVY131148 Q196684 JM196684 TI196684 ADE196684 ANA196684 AWW196684 BGS196684 BQO196684 CAK196684 CKG196684 CUC196684 DDY196684 DNU196684 DXQ196684 EHM196684 ERI196684 FBE196684 FLA196684 FUW196684 GES196684 GOO196684 GYK196684 HIG196684 HSC196684 IBY196684 ILU196684 IVQ196684 JFM196684 JPI196684 JZE196684 KJA196684 KSW196684 LCS196684 LMO196684 LWK196684 MGG196684 MQC196684 MZY196684 NJU196684 NTQ196684 ODM196684 ONI196684 OXE196684 PHA196684 PQW196684 QAS196684 QKO196684 QUK196684 REG196684 ROC196684 RXY196684 SHU196684 SRQ196684 TBM196684 TLI196684 TVE196684 UFA196684 UOW196684 UYS196684 VIO196684 VSK196684 WCG196684 WMC196684 WVY196684 Q262220 JM262220 TI262220 ADE262220 ANA262220 AWW262220 BGS262220 BQO262220 CAK262220 CKG262220 CUC262220 DDY262220 DNU262220 DXQ262220 EHM262220 ERI262220 FBE262220 FLA262220 FUW262220 GES262220 GOO262220 GYK262220 HIG262220 HSC262220 IBY262220 ILU262220 IVQ262220 JFM262220 JPI262220 JZE262220 KJA262220 KSW262220 LCS262220 LMO262220 LWK262220 MGG262220 MQC262220 MZY262220 NJU262220 NTQ262220 ODM262220 ONI262220 OXE262220 PHA262220 PQW262220 QAS262220 QKO262220 QUK262220 REG262220 ROC262220 RXY262220 SHU262220 SRQ262220 TBM262220 TLI262220 TVE262220 UFA262220 UOW262220 UYS262220 VIO262220 VSK262220 WCG262220 WMC262220 WVY262220 Q327756 JM327756 TI327756 ADE327756 ANA327756 AWW327756 BGS327756 BQO327756 CAK327756 CKG327756 CUC327756 DDY327756 DNU327756 DXQ327756 EHM327756 ERI327756 FBE327756 FLA327756 FUW327756 GES327756 GOO327756 GYK327756 HIG327756 HSC327756 IBY327756 ILU327756 IVQ327756 JFM327756 JPI327756 JZE327756 KJA327756 KSW327756 LCS327756 LMO327756 LWK327756 MGG327756 MQC327756 MZY327756 NJU327756 NTQ327756 ODM327756 ONI327756 OXE327756 PHA327756 PQW327756 QAS327756 QKO327756 QUK327756 REG327756 ROC327756 RXY327756 SHU327756 SRQ327756 TBM327756 TLI327756 TVE327756 UFA327756 UOW327756 UYS327756 VIO327756 VSK327756 WCG327756 WMC327756 WVY327756 Q393292 JM393292 TI393292 ADE393292 ANA393292 AWW393292 BGS393292 BQO393292 CAK393292 CKG393292 CUC393292 DDY393292 DNU393292 DXQ393292 EHM393292 ERI393292 FBE393292 FLA393292 FUW393292 GES393292 GOO393292 GYK393292 HIG393292 HSC393292 IBY393292 ILU393292 IVQ393292 JFM393292 JPI393292 JZE393292 KJA393292 KSW393292 LCS393292 LMO393292 LWK393292 MGG393292 MQC393292 MZY393292 NJU393292 NTQ393292 ODM393292 ONI393292 OXE393292 PHA393292 PQW393292 QAS393292 QKO393292 QUK393292 REG393292 ROC393292 RXY393292 SHU393292 SRQ393292 TBM393292 TLI393292 TVE393292 UFA393292 UOW393292 UYS393292 VIO393292 VSK393292 WCG393292 WMC393292 WVY393292 Q458828 JM458828 TI458828 ADE458828 ANA458828 AWW458828 BGS458828 BQO458828 CAK458828 CKG458828 CUC458828 DDY458828 DNU458828 DXQ458828 EHM458828 ERI458828 FBE458828 FLA458828 FUW458828 GES458828 GOO458828 GYK458828 HIG458828 HSC458828 IBY458828 ILU458828 IVQ458828 JFM458828 JPI458828 JZE458828 KJA458828 KSW458828 LCS458828 LMO458828 LWK458828 MGG458828 MQC458828 MZY458828 NJU458828 NTQ458828 ODM458828 ONI458828 OXE458828 PHA458828 PQW458828 QAS458828 QKO458828 QUK458828 REG458828 ROC458828 RXY458828 SHU458828 SRQ458828 TBM458828 TLI458828 TVE458828 UFA458828 UOW458828 UYS458828 VIO458828 VSK458828 WCG458828 WMC458828 WVY458828 Q524364 JM524364 TI524364 ADE524364 ANA524364 AWW524364 BGS524364 BQO524364 CAK524364 CKG524364 CUC524364 DDY524364 DNU524364 DXQ524364 EHM524364 ERI524364 FBE524364 FLA524364 FUW524364 GES524364 GOO524364 GYK524364 HIG524364 HSC524364 IBY524364 ILU524364 IVQ524364 JFM524364 JPI524364 JZE524364 KJA524364 KSW524364 LCS524364 LMO524364 LWK524364 MGG524364 MQC524364 MZY524364 NJU524364 NTQ524364 ODM524364 ONI524364 OXE524364 PHA524364 PQW524364 QAS524364 QKO524364 QUK524364 REG524364 ROC524364 RXY524364 SHU524364 SRQ524364 TBM524364 TLI524364 TVE524364 UFA524364 UOW524364 UYS524364 VIO524364 VSK524364 WCG524364 WMC524364 WVY524364 Q589900 JM589900 TI589900 ADE589900 ANA589900 AWW589900 BGS589900 BQO589900 CAK589900 CKG589900 CUC589900 DDY589900 DNU589900 DXQ589900 EHM589900 ERI589900 FBE589900 FLA589900 FUW589900 GES589900 GOO589900 GYK589900 HIG589900 HSC589900 IBY589900 ILU589900 IVQ589900 JFM589900 JPI589900 JZE589900 KJA589900 KSW589900 LCS589900 LMO589900 LWK589900 MGG589900 MQC589900 MZY589900 NJU589900 NTQ589900 ODM589900 ONI589900 OXE589900 PHA589900 PQW589900 QAS589900 QKO589900 QUK589900 REG589900 ROC589900 RXY589900 SHU589900 SRQ589900 TBM589900 TLI589900 TVE589900 UFA589900 UOW589900 UYS589900 VIO589900 VSK589900 WCG589900 WMC589900 WVY589900 Q655436 JM655436 TI655436 ADE655436 ANA655436 AWW655436 BGS655436 BQO655436 CAK655436 CKG655436 CUC655436 DDY655436 DNU655436 DXQ655436 EHM655436 ERI655436 FBE655436 FLA655436 FUW655436 GES655436 GOO655436 GYK655436 HIG655436 HSC655436 IBY655436 ILU655436 IVQ655436 JFM655436 JPI655436 JZE655436 KJA655436 KSW655436 LCS655436 LMO655436 LWK655436 MGG655436 MQC655436 MZY655436 NJU655436 NTQ655436 ODM655436 ONI655436 OXE655436 PHA655436 PQW655436 QAS655436 QKO655436 QUK655436 REG655436 ROC655436 RXY655436 SHU655436 SRQ655436 TBM655436 TLI655436 TVE655436 UFA655436 UOW655436 UYS655436 VIO655436 VSK655436 WCG655436 WMC655436 WVY655436 Q720972 JM720972 TI720972 ADE720972 ANA720972 AWW720972 BGS720972 BQO720972 CAK720972 CKG720972 CUC720972 DDY720972 DNU720972 DXQ720972 EHM720972 ERI720972 FBE720972 FLA720972 FUW720972 GES720972 GOO720972 GYK720972 HIG720972 HSC720972 IBY720972 ILU720972 IVQ720972 JFM720972 JPI720972 JZE720972 KJA720972 KSW720972 LCS720972 LMO720972 LWK720972 MGG720972 MQC720972 MZY720972 NJU720972 NTQ720972 ODM720972 ONI720972 OXE720972 PHA720972 PQW720972 QAS720972 QKO720972 QUK720972 REG720972 ROC720972 RXY720972 SHU720972 SRQ720972 TBM720972 TLI720972 TVE720972 UFA720972 UOW720972 UYS720972 VIO720972 VSK720972 WCG720972 WMC720972 WVY720972 Q786508 JM786508 TI786508 ADE786508 ANA786508 AWW786508 BGS786508 BQO786508 CAK786508 CKG786508 CUC786508 DDY786508 DNU786508 DXQ786508 EHM786508 ERI786508 FBE786508 FLA786508 FUW786508 GES786508 GOO786508 GYK786508 HIG786508 HSC786508 IBY786508 ILU786508 IVQ786508 JFM786508 JPI786508 JZE786508 KJA786508 KSW786508 LCS786508 LMO786508 LWK786508 MGG786508 MQC786508 MZY786508 NJU786508 NTQ786508 ODM786508 ONI786508 OXE786508 PHA786508 PQW786508 QAS786508 QKO786508 QUK786508 REG786508 ROC786508 RXY786508 SHU786508 SRQ786508 TBM786508 TLI786508 TVE786508 UFA786508 UOW786508 UYS786508 VIO786508 VSK786508 WCG786508 WMC786508 WVY786508 Q852044 JM852044 TI852044 ADE852044 ANA852044 AWW852044 BGS852044 BQO852044 CAK852044 CKG852044 CUC852044 DDY852044 DNU852044 DXQ852044 EHM852044 ERI852044 FBE852044 FLA852044 FUW852044 GES852044 GOO852044 GYK852044 HIG852044 HSC852044 IBY852044 ILU852044 IVQ852044 JFM852044 JPI852044 JZE852044 KJA852044 KSW852044 LCS852044 LMO852044 LWK852044 MGG852044 MQC852044 MZY852044 NJU852044 NTQ852044 ODM852044 ONI852044 OXE852044 PHA852044 PQW852044 QAS852044 QKO852044 QUK852044 REG852044 ROC852044 RXY852044 SHU852044 SRQ852044 TBM852044 TLI852044 TVE852044 UFA852044 UOW852044 UYS852044 VIO852044 VSK852044 WCG852044 WMC852044 WVY852044 Q917580 JM917580 TI917580 ADE917580 ANA917580 AWW917580 BGS917580 BQO917580 CAK917580 CKG917580 CUC917580 DDY917580 DNU917580 DXQ917580 EHM917580 ERI917580 FBE917580 FLA917580 FUW917580 GES917580 GOO917580 GYK917580 HIG917580 HSC917580 IBY917580 ILU917580 IVQ917580 JFM917580 JPI917580 JZE917580 KJA917580 KSW917580 LCS917580 LMO917580 LWK917580 MGG917580 MQC917580 MZY917580 NJU917580 NTQ917580 ODM917580 ONI917580 OXE917580 PHA917580 PQW917580 QAS917580 QKO917580 QUK917580 REG917580 ROC917580 RXY917580 SHU917580 SRQ917580 TBM917580 TLI917580 TVE917580 UFA917580 UOW917580 UYS917580 VIO917580 VSK917580 WCG917580 WMC917580 WVY917580 Q983116 JM983116 TI983116 ADE983116 ANA983116 AWW983116 BGS983116 BQO983116 CAK983116 CKG983116 CUC983116 DDY983116 DNU983116 DXQ983116 EHM983116 ERI983116 FBE983116 FLA983116 FUW983116 GES983116 GOO983116 GYK983116 HIG983116 HSC983116 IBY983116 ILU983116 IVQ983116 JFM983116 JPI983116 JZE983116 KJA983116 KSW983116 LCS983116 LMO983116 LWK983116 MGG983116 MQC983116 MZY983116 NJU983116 NTQ983116 ODM983116 ONI983116 OXE983116 PHA983116 PQW983116 QAS983116 QKO983116 QUK983116 REG983116 ROC983116 RXY983116 SHU983116 SRQ983116 TBM983116 TLI983116 TVE983116 UFA983116 UOW983116 UYS983116 VIO983116 VSK983116 WCG983116 WMC983116 WVY983116 L76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L65612 JH65612 TD65612 ACZ65612 AMV65612 AWR65612 BGN65612 BQJ65612 CAF65612 CKB65612 CTX65612 DDT65612 DNP65612 DXL65612 EHH65612 ERD65612 FAZ65612 FKV65612 FUR65612 GEN65612 GOJ65612 GYF65612 HIB65612 HRX65612 IBT65612 ILP65612 IVL65612 JFH65612 JPD65612 JYZ65612 KIV65612 KSR65612 LCN65612 LMJ65612 LWF65612 MGB65612 MPX65612 MZT65612 NJP65612 NTL65612 ODH65612 OND65612 OWZ65612 PGV65612 PQR65612 QAN65612 QKJ65612 QUF65612 REB65612 RNX65612 RXT65612 SHP65612 SRL65612 TBH65612 TLD65612 TUZ65612 UEV65612 UOR65612 UYN65612 VIJ65612 VSF65612 WCB65612 WLX65612 WVT65612 L131148 JH131148 TD131148 ACZ131148 AMV131148 AWR131148 BGN131148 BQJ131148 CAF131148 CKB131148 CTX131148 DDT131148 DNP131148 DXL131148 EHH131148 ERD131148 FAZ131148 FKV131148 FUR131148 GEN131148 GOJ131148 GYF131148 HIB131148 HRX131148 IBT131148 ILP131148 IVL131148 JFH131148 JPD131148 JYZ131148 KIV131148 KSR131148 LCN131148 LMJ131148 LWF131148 MGB131148 MPX131148 MZT131148 NJP131148 NTL131148 ODH131148 OND131148 OWZ131148 PGV131148 PQR131148 QAN131148 QKJ131148 QUF131148 REB131148 RNX131148 RXT131148 SHP131148 SRL131148 TBH131148 TLD131148 TUZ131148 UEV131148 UOR131148 UYN131148 VIJ131148 VSF131148 WCB131148 WLX131148 WVT131148 L196684 JH196684 TD196684 ACZ196684 AMV196684 AWR196684 BGN196684 BQJ196684 CAF196684 CKB196684 CTX196684 DDT196684 DNP196684 DXL196684 EHH196684 ERD196684 FAZ196684 FKV196684 FUR196684 GEN196684 GOJ196684 GYF196684 HIB196684 HRX196684 IBT196684 ILP196684 IVL196684 JFH196684 JPD196684 JYZ196684 KIV196684 KSR196684 LCN196684 LMJ196684 LWF196684 MGB196684 MPX196684 MZT196684 NJP196684 NTL196684 ODH196684 OND196684 OWZ196684 PGV196684 PQR196684 QAN196684 QKJ196684 QUF196684 REB196684 RNX196684 RXT196684 SHP196684 SRL196684 TBH196684 TLD196684 TUZ196684 UEV196684 UOR196684 UYN196684 VIJ196684 VSF196684 WCB196684 WLX196684 WVT196684 L262220 JH262220 TD262220 ACZ262220 AMV262220 AWR262220 BGN262220 BQJ262220 CAF262220 CKB262220 CTX262220 DDT262220 DNP262220 DXL262220 EHH262220 ERD262220 FAZ262220 FKV262220 FUR262220 GEN262220 GOJ262220 GYF262220 HIB262220 HRX262220 IBT262220 ILP262220 IVL262220 JFH262220 JPD262220 JYZ262220 KIV262220 KSR262220 LCN262220 LMJ262220 LWF262220 MGB262220 MPX262220 MZT262220 NJP262220 NTL262220 ODH262220 OND262220 OWZ262220 PGV262220 PQR262220 QAN262220 QKJ262220 QUF262220 REB262220 RNX262220 RXT262220 SHP262220 SRL262220 TBH262220 TLD262220 TUZ262220 UEV262220 UOR262220 UYN262220 VIJ262220 VSF262220 WCB262220 WLX262220 WVT262220 L327756 JH327756 TD327756 ACZ327756 AMV327756 AWR327756 BGN327756 BQJ327756 CAF327756 CKB327756 CTX327756 DDT327756 DNP327756 DXL327756 EHH327756 ERD327756 FAZ327756 FKV327756 FUR327756 GEN327756 GOJ327756 GYF327756 HIB327756 HRX327756 IBT327756 ILP327756 IVL327756 JFH327756 JPD327756 JYZ327756 KIV327756 KSR327756 LCN327756 LMJ327756 LWF327756 MGB327756 MPX327756 MZT327756 NJP327756 NTL327756 ODH327756 OND327756 OWZ327756 PGV327756 PQR327756 QAN327756 QKJ327756 QUF327756 REB327756 RNX327756 RXT327756 SHP327756 SRL327756 TBH327756 TLD327756 TUZ327756 UEV327756 UOR327756 UYN327756 VIJ327756 VSF327756 WCB327756 WLX327756 WVT327756 L393292 JH393292 TD393292 ACZ393292 AMV393292 AWR393292 BGN393292 BQJ393292 CAF393292 CKB393292 CTX393292 DDT393292 DNP393292 DXL393292 EHH393292 ERD393292 FAZ393292 FKV393292 FUR393292 GEN393292 GOJ393292 GYF393292 HIB393292 HRX393292 IBT393292 ILP393292 IVL393292 JFH393292 JPD393292 JYZ393292 KIV393292 KSR393292 LCN393292 LMJ393292 LWF393292 MGB393292 MPX393292 MZT393292 NJP393292 NTL393292 ODH393292 OND393292 OWZ393292 PGV393292 PQR393292 QAN393292 QKJ393292 QUF393292 REB393292 RNX393292 RXT393292 SHP393292 SRL393292 TBH393292 TLD393292 TUZ393292 UEV393292 UOR393292 UYN393292 VIJ393292 VSF393292 WCB393292 WLX393292 WVT393292 L458828 JH458828 TD458828 ACZ458828 AMV458828 AWR458828 BGN458828 BQJ458828 CAF458828 CKB458828 CTX458828 DDT458828 DNP458828 DXL458828 EHH458828 ERD458828 FAZ458828 FKV458828 FUR458828 GEN458828 GOJ458828 GYF458828 HIB458828 HRX458828 IBT458828 ILP458828 IVL458828 JFH458828 JPD458828 JYZ458828 KIV458828 KSR458828 LCN458828 LMJ458828 LWF458828 MGB458828 MPX458828 MZT458828 NJP458828 NTL458828 ODH458828 OND458828 OWZ458828 PGV458828 PQR458828 QAN458828 QKJ458828 QUF458828 REB458828 RNX458828 RXT458828 SHP458828 SRL458828 TBH458828 TLD458828 TUZ458828 UEV458828 UOR458828 UYN458828 VIJ458828 VSF458828 WCB458828 WLX458828 WVT458828 L524364 JH524364 TD524364 ACZ524364 AMV524364 AWR524364 BGN524364 BQJ524364 CAF524364 CKB524364 CTX524364 DDT524364 DNP524364 DXL524364 EHH524364 ERD524364 FAZ524364 FKV524364 FUR524364 GEN524364 GOJ524364 GYF524364 HIB524364 HRX524364 IBT524364 ILP524364 IVL524364 JFH524364 JPD524364 JYZ524364 KIV524364 KSR524364 LCN524364 LMJ524364 LWF524364 MGB524364 MPX524364 MZT524364 NJP524364 NTL524364 ODH524364 OND524364 OWZ524364 PGV524364 PQR524364 QAN524364 QKJ524364 QUF524364 REB524364 RNX524364 RXT524364 SHP524364 SRL524364 TBH524364 TLD524364 TUZ524364 UEV524364 UOR524364 UYN524364 VIJ524364 VSF524364 WCB524364 WLX524364 WVT524364 L589900 JH589900 TD589900 ACZ589900 AMV589900 AWR589900 BGN589900 BQJ589900 CAF589900 CKB589900 CTX589900 DDT589900 DNP589900 DXL589900 EHH589900 ERD589900 FAZ589900 FKV589900 FUR589900 GEN589900 GOJ589900 GYF589900 HIB589900 HRX589900 IBT589900 ILP589900 IVL589900 JFH589900 JPD589900 JYZ589900 KIV589900 KSR589900 LCN589900 LMJ589900 LWF589900 MGB589900 MPX589900 MZT589900 NJP589900 NTL589900 ODH589900 OND589900 OWZ589900 PGV589900 PQR589900 QAN589900 QKJ589900 QUF589900 REB589900 RNX589900 RXT589900 SHP589900 SRL589900 TBH589900 TLD589900 TUZ589900 UEV589900 UOR589900 UYN589900 VIJ589900 VSF589900 WCB589900 WLX589900 WVT589900 L655436 JH655436 TD655436 ACZ655436 AMV655436 AWR655436 BGN655436 BQJ655436 CAF655436 CKB655436 CTX655436 DDT655436 DNP655436 DXL655436 EHH655436 ERD655436 FAZ655436 FKV655436 FUR655436 GEN655436 GOJ655436 GYF655436 HIB655436 HRX655436 IBT655436 ILP655436 IVL655436 JFH655436 JPD655436 JYZ655436 KIV655436 KSR655436 LCN655436 LMJ655436 LWF655436 MGB655436 MPX655436 MZT655436 NJP655436 NTL655436 ODH655436 OND655436 OWZ655436 PGV655436 PQR655436 QAN655436 QKJ655436 QUF655436 REB655436 RNX655436 RXT655436 SHP655436 SRL655436 TBH655436 TLD655436 TUZ655436 UEV655436 UOR655436 UYN655436 VIJ655436 VSF655436 WCB655436 WLX655436 WVT655436 L720972 JH720972 TD720972 ACZ720972 AMV720972 AWR720972 BGN720972 BQJ720972 CAF720972 CKB720972 CTX720972 DDT720972 DNP720972 DXL720972 EHH720972 ERD720972 FAZ720972 FKV720972 FUR720972 GEN720972 GOJ720972 GYF720972 HIB720972 HRX720972 IBT720972 ILP720972 IVL720972 JFH720972 JPD720972 JYZ720972 KIV720972 KSR720972 LCN720972 LMJ720972 LWF720972 MGB720972 MPX720972 MZT720972 NJP720972 NTL720972 ODH720972 OND720972 OWZ720972 PGV720972 PQR720972 QAN720972 QKJ720972 QUF720972 REB720972 RNX720972 RXT720972 SHP720972 SRL720972 TBH720972 TLD720972 TUZ720972 UEV720972 UOR720972 UYN720972 VIJ720972 VSF720972 WCB720972 WLX720972 WVT720972 L786508 JH786508 TD786508 ACZ786508 AMV786508 AWR786508 BGN786508 BQJ786508 CAF786508 CKB786508 CTX786508 DDT786508 DNP786508 DXL786508 EHH786508 ERD786508 FAZ786508 FKV786508 FUR786508 GEN786508 GOJ786508 GYF786508 HIB786508 HRX786508 IBT786508 ILP786508 IVL786508 JFH786508 JPD786508 JYZ786508 KIV786508 KSR786508 LCN786508 LMJ786508 LWF786508 MGB786508 MPX786508 MZT786508 NJP786508 NTL786508 ODH786508 OND786508 OWZ786508 PGV786508 PQR786508 QAN786508 QKJ786508 QUF786508 REB786508 RNX786508 RXT786508 SHP786508 SRL786508 TBH786508 TLD786508 TUZ786508 UEV786508 UOR786508 UYN786508 VIJ786508 VSF786508 WCB786508 WLX786508 WVT786508 L852044 JH852044 TD852044 ACZ852044 AMV852044 AWR852044 BGN852044 BQJ852044 CAF852044 CKB852044 CTX852044 DDT852044 DNP852044 DXL852044 EHH852044 ERD852044 FAZ852044 FKV852044 FUR852044 GEN852044 GOJ852044 GYF852044 HIB852044 HRX852044 IBT852044 ILP852044 IVL852044 JFH852044 JPD852044 JYZ852044 KIV852044 KSR852044 LCN852044 LMJ852044 LWF852044 MGB852044 MPX852044 MZT852044 NJP852044 NTL852044 ODH852044 OND852044 OWZ852044 PGV852044 PQR852044 QAN852044 QKJ852044 QUF852044 REB852044 RNX852044 RXT852044 SHP852044 SRL852044 TBH852044 TLD852044 TUZ852044 UEV852044 UOR852044 UYN852044 VIJ852044 VSF852044 WCB852044 WLX852044 WVT852044 L917580 JH917580 TD917580 ACZ917580 AMV917580 AWR917580 BGN917580 BQJ917580 CAF917580 CKB917580 CTX917580 DDT917580 DNP917580 DXL917580 EHH917580 ERD917580 FAZ917580 FKV917580 FUR917580 GEN917580 GOJ917580 GYF917580 HIB917580 HRX917580 IBT917580 ILP917580 IVL917580 JFH917580 JPD917580 JYZ917580 KIV917580 KSR917580 LCN917580 LMJ917580 LWF917580 MGB917580 MPX917580 MZT917580 NJP917580 NTL917580 ODH917580 OND917580 OWZ917580 PGV917580 PQR917580 QAN917580 QKJ917580 QUF917580 REB917580 RNX917580 RXT917580 SHP917580 SRL917580 TBH917580 TLD917580 TUZ917580 UEV917580 UOR917580 UYN917580 VIJ917580 VSF917580 WCB917580 WLX917580 WVT917580 L983116 JH983116 TD983116 ACZ983116 AMV983116 AWR983116 BGN983116 BQJ983116 CAF983116 CKB983116 CTX983116 DDT983116 DNP983116 DXL983116 EHH983116 ERD983116 FAZ983116 FKV983116 FUR983116 GEN983116 GOJ983116 GYF983116 HIB983116 HRX983116 IBT983116 ILP983116 IVL983116 JFH983116 JPD983116 JYZ983116 KIV983116 KSR983116 LCN983116 LMJ983116 LWF983116 MGB983116 MPX983116 MZT983116 NJP983116 NTL983116 ODH983116 OND983116 OWZ983116 PGV983116 PQR983116 QAN983116 QKJ983116 QUF983116 REB983116 RNX983116 RXT983116 SHP983116 SRL983116 TBH983116 TLD983116 TUZ983116 UEV983116 UOR983116 UYN983116 VIJ983116 VSF983116 WCB983116 WLX983116 WVT983116 H76 JD76 SZ76 ACV76 AMR76 AWN76 BGJ76 BQF76 CAB76 CJX76 CTT76 DDP76 DNL76 DXH76 EHD76 EQZ76 FAV76 FKR76 FUN76 GEJ76 GOF76 GYB76 HHX76 HRT76 IBP76 ILL76 IVH76 JFD76 JOZ76 JYV76 KIR76 KSN76 LCJ76 LMF76 LWB76 MFX76 MPT76 MZP76 NJL76 NTH76 ODD76 OMZ76 OWV76 PGR76 PQN76 QAJ76 QKF76 QUB76 RDX76 RNT76 RXP76 SHL76 SRH76 TBD76 TKZ76 TUV76 UER76 UON76 UYJ76 VIF76 VSB76 WBX76 WLT76 WVP76 H65612 JD65612 SZ65612 ACV65612 AMR65612 AWN65612 BGJ65612 BQF65612 CAB65612 CJX65612 CTT65612 DDP65612 DNL65612 DXH65612 EHD65612 EQZ65612 FAV65612 FKR65612 FUN65612 GEJ65612 GOF65612 GYB65612 HHX65612 HRT65612 IBP65612 ILL65612 IVH65612 JFD65612 JOZ65612 JYV65612 KIR65612 KSN65612 LCJ65612 LMF65612 LWB65612 MFX65612 MPT65612 MZP65612 NJL65612 NTH65612 ODD65612 OMZ65612 OWV65612 PGR65612 PQN65612 QAJ65612 QKF65612 QUB65612 RDX65612 RNT65612 RXP65612 SHL65612 SRH65612 TBD65612 TKZ65612 TUV65612 UER65612 UON65612 UYJ65612 VIF65612 VSB65612 WBX65612 WLT65612 WVP65612 H131148 JD131148 SZ131148 ACV131148 AMR131148 AWN131148 BGJ131148 BQF131148 CAB131148 CJX131148 CTT131148 DDP131148 DNL131148 DXH131148 EHD131148 EQZ131148 FAV131148 FKR131148 FUN131148 GEJ131148 GOF131148 GYB131148 HHX131148 HRT131148 IBP131148 ILL131148 IVH131148 JFD131148 JOZ131148 JYV131148 KIR131148 KSN131148 LCJ131148 LMF131148 LWB131148 MFX131148 MPT131148 MZP131148 NJL131148 NTH131148 ODD131148 OMZ131148 OWV131148 PGR131148 PQN131148 QAJ131148 QKF131148 QUB131148 RDX131148 RNT131148 RXP131148 SHL131148 SRH131148 TBD131148 TKZ131148 TUV131148 UER131148 UON131148 UYJ131148 VIF131148 VSB131148 WBX131148 WLT131148 WVP131148 H196684 JD196684 SZ196684 ACV196684 AMR196684 AWN196684 BGJ196684 BQF196684 CAB196684 CJX196684 CTT196684 DDP196684 DNL196684 DXH196684 EHD196684 EQZ196684 FAV196684 FKR196684 FUN196684 GEJ196684 GOF196684 GYB196684 HHX196684 HRT196684 IBP196684 ILL196684 IVH196684 JFD196684 JOZ196684 JYV196684 KIR196684 KSN196684 LCJ196684 LMF196684 LWB196684 MFX196684 MPT196684 MZP196684 NJL196684 NTH196684 ODD196684 OMZ196684 OWV196684 PGR196684 PQN196684 QAJ196684 QKF196684 QUB196684 RDX196684 RNT196684 RXP196684 SHL196684 SRH196684 TBD196684 TKZ196684 TUV196684 UER196684 UON196684 UYJ196684 VIF196684 VSB196684 WBX196684 WLT196684 WVP196684 H262220 JD262220 SZ262220 ACV262220 AMR262220 AWN262220 BGJ262220 BQF262220 CAB262220 CJX262220 CTT262220 DDP262220 DNL262220 DXH262220 EHD262220 EQZ262220 FAV262220 FKR262220 FUN262220 GEJ262220 GOF262220 GYB262220 HHX262220 HRT262220 IBP262220 ILL262220 IVH262220 JFD262220 JOZ262220 JYV262220 KIR262220 KSN262220 LCJ262220 LMF262220 LWB262220 MFX262220 MPT262220 MZP262220 NJL262220 NTH262220 ODD262220 OMZ262220 OWV262220 PGR262220 PQN262220 QAJ262220 QKF262220 QUB262220 RDX262220 RNT262220 RXP262220 SHL262220 SRH262220 TBD262220 TKZ262220 TUV262220 UER262220 UON262220 UYJ262220 VIF262220 VSB262220 WBX262220 WLT262220 WVP262220 H327756 JD327756 SZ327756 ACV327756 AMR327756 AWN327756 BGJ327756 BQF327756 CAB327756 CJX327756 CTT327756 DDP327756 DNL327756 DXH327756 EHD327756 EQZ327756 FAV327756 FKR327756 FUN327756 GEJ327756 GOF327756 GYB327756 HHX327756 HRT327756 IBP327756 ILL327756 IVH327756 JFD327756 JOZ327756 JYV327756 KIR327756 KSN327756 LCJ327756 LMF327756 LWB327756 MFX327756 MPT327756 MZP327756 NJL327756 NTH327756 ODD327756 OMZ327756 OWV327756 PGR327756 PQN327756 QAJ327756 QKF327756 QUB327756 RDX327756 RNT327756 RXP327756 SHL327756 SRH327756 TBD327756 TKZ327756 TUV327756 UER327756 UON327756 UYJ327756 VIF327756 VSB327756 WBX327756 WLT327756 WVP327756 H393292 JD393292 SZ393292 ACV393292 AMR393292 AWN393292 BGJ393292 BQF393292 CAB393292 CJX393292 CTT393292 DDP393292 DNL393292 DXH393292 EHD393292 EQZ393292 FAV393292 FKR393292 FUN393292 GEJ393292 GOF393292 GYB393292 HHX393292 HRT393292 IBP393292 ILL393292 IVH393292 JFD393292 JOZ393292 JYV393292 KIR393292 KSN393292 LCJ393292 LMF393292 LWB393292 MFX393292 MPT393292 MZP393292 NJL393292 NTH393292 ODD393292 OMZ393292 OWV393292 PGR393292 PQN393292 QAJ393292 QKF393292 QUB393292 RDX393292 RNT393292 RXP393292 SHL393292 SRH393292 TBD393292 TKZ393292 TUV393292 UER393292 UON393292 UYJ393292 VIF393292 VSB393292 WBX393292 WLT393292 WVP393292 H458828 JD458828 SZ458828 ACV458828 AMR458828 AWN458828 BGJ458828 BQF458828 CAB458828 CJX458828 CTT458828 DDP458828 DNL458828 DXH458828 EHD458828 EQZ458828 FAV458828 FKR458828 FUN458828 GEJ458828 GOF458828 GYB458828 HHX458828 HRT458828 IBP458828 ILL458828 IVH458828 JFD458828 JOZ458828 JYV458828 KIR458828 KSN458828 LCJ458828 LMF458828 LWB458828 MFX458828 MPT458828 MZP458828 NJL458828 NTH458828 ODD458828 OMZ458828 OWV458828 PGR458828 PQN458828 QAJ458828 QKF458828 QUB458828 RDX458828 RNT458828 RXP458828 SHL458828 SRH458828 TBD458828 TKZ458828 TUV458828 UER458828 UON458828 UYJ458828 VIF458828 VSB458828 WBX458828 WLT458828 WVP458828 H524364 JD524364 SZ524364 ACV524364 AMR524364 AWN524364 BGJ524364 BQF524364 CAB524364 CJX524364 CTT524364 DDP524364 DNL524364 DXH524364 EHD524364 EQZ524364 FAV524364 FKR524364 FUN524364 GEJ524364 GOF524364 GYB524364 HHX524364 HRT524364 IBP524364 ILL524364 IVH524364 JFD524364 JOZ524364 JYV524364 KIR524364 KSN524364 LCJ524364 LMF524364 LWB524364 MFX524364 MPT524364 MZP524364 NJL524364 NTH524364 ODD524364 OMZ524364 OWV524364 PGR524364 PQN524364 QAJ524364 QKF524364 QUB524364 RDX524364 RNT524364 RXP524364 SHL524364 SRH524364 TBD524364 TKZ524364 TUV524364 UER524364 UON524364 UYJ524364 VIF524364 VSB524364 WBX524364 WLT524364 WVP524364 H589900 JD589900 SZ589900 ACV589900 AMR589900 AWN589900 BGJ589900 BQF589900 CAB589900 CJX589900 CTT589900 DDP589900 DNL589900 DXH589900 EHD589900 EQZ589900 FAV589900 FKR589900 FUN589900 GEJ589900 GOF589900 GYB589900 HHX589900 HRT589900 IBP589900 ILL589900 IVH589900 JFD589900 JOZ589900 JYV589900 KIR589900 KSN589900 LCJ589900 LMF589900 LWB589900 MFX589900 MPT589900 MZP589900 NJL589900 NTH589900 ODD589900 OMZ589900 OWV589900 PGR589900 PQN589900 QAJ589900 QKF589900 QUB589900 RDX589900 RNT589900 RXP589900 SHL589900 SRH589900 TBD589900 TKZ589900 TUV589900 UER589900 UON589900 UYJ589900 VIF589900 VSB589900 WBX589900 WLT589900 WVP589900 H655436 JD655436 SZ655436 ACV655436 AMR655436 AWN655436 BGJ655436 BQF655436 CAB655436 CJX655436 CTT655436 DDP655436 DNL655436 DXH655436 EHD655436 EQZ655436 FAV655436 FKR655436 FUN655436 GEJ655436 GOF655436 GYB655436 HHX655436 HRT655436 IBP655436 ILL655436 IVH655436 JFD655436 JOZ655436 JYV655436 KIR655436 KSN655436 LCJ655436 LMF655436 LWB655436 MFX655436 MPT655436 MZP655436 NJL655436 NTH655436 ODD655436 OMZ655436 OWV655436 PGR655436 PQN655436 QAJ655436 QKF655436 QUB655436 RDX655436 RNT655436 RXP655436 SHL655436 SRH655436 TBD655436 TKZ655436 TUV655436 UER655436 UON655436 UYJ655436 VIF655436 VSB655436 WBX655436 WLT655436 WVP655436 H720972 JD720972 SZ720972 ACV720972 AMR720972 AWN720972 BGJ720972 BQF720972 CAB720972 CJX720972 CTT720972 DDP720972 DNL720972 DXH720972 EHD720972 EQZ720972 FAV720972 FKR720972 FUN720972 GEJ720972 GOF720972 GYB720972 HHX720972 HRT720972 IBP720972 ILL720972 IVH720972 JFD720972 JOZ720972 JYV720972 KIR720972 KSN720972 LCJ720972 LMF720972 LWB720972 MFX720972 MPT720972 MZP720972 NJL720972 NTH720972 ODD720972 OMZ720972 OWV720972 PGR720972 PQN720972 QAJ720972 QKF720972 QUB720972 RDX720972 RNT720972 RXP720972 SHL720972 SRH720972 TBD720972 TKZ720972 TUV720972 UER720972 UON720972 UYJ720972 VIF720972 VSB720972 WBX720972 WLT720972 WVP720972 H786508 JD786508 SZ786508 ACV786508 AMR786508 AWN786508 BGJ786508 BQF786508 CAB786508 CJX786508 CTT786508 DDP786508 DNL786508 DXH786508 EHD786508 EQZ786508 FAV786508 FKR786508 FUN786508 GEJ786508 GOF786508 GYB786508 HHX786508 HRT786508 IBP786508 ILL786508 IVH786508 JFD786508 JOZ786508 JYV786508 KIR786508 KSN786508 LCJ786508 LMF786508 LWB786508 MFX786508 MPT786508 MZP786508 NJL786508 NTH786508 ODD786508 OMZ786508 OWV786508 PGR786508 PQN786508 QAJ786508 QKF786508 QUB786508 RDX786508 RNT786508 RXP786508 SHL786508 SRH786508 TBD786508 TKZ786508 TUV786508 UER786508 UON786508 UYJ786508 VIF786508 VSB786508 WBX786508 WLT786508 WVP786508 H852044 JD852044 SZ852044 ACV852044 AMR852044 AWN852044 BGJ852044 BQF852044 CAB852044 CJX852044 CTT852044 DDP852044 DNL852044 DXH852044 EHD852044 EQZ852044 FAV852044 FKR852044 FUN852044 GEJ852044 GOF852044 GYB852044 HHX852044 HRT852044 IBP852044 ILL852044 IVH852044 JFD852044 JOZ852044 JYV852044 KIR852044 KSN852044 LCJ852044 LMF852044 LWB852044 MFX852044 MPT852044 MZP852044 NJL852044 NTH852044 ODD852044 OMZ852044 OWV852044 PGR852044 PQN852044 QAJ852044 QKF852044 QUB852044 RDX852044 RNT852044 RXP852044 SHL852044 SRH852044 TBD852044 TKZ852044 TUV852044 UER852044 UON852044 UYJ852044 VIF852044 VSB852044 WBX852044 WLT852044 WVP852044 H917580 JD917580 SZ917580 ACV917580 AMR917580 AWN917580 BGJ917580 BQF917580 CAB917580 CJX917580 CTT917580 DDP917580 DNL917580 DXH917580 EHD917580 EQZ917580 FAV917580 FKR917580 FUN917580 GEJ917580 GOF917580 GYB917580 HHX917580 HRT917580 IBP917580 ILL917580 IVH917580 JFD917580 JOZ917580 JYV917580 KIR917580 KSN917580 LCJ917580 LMF917580 LWB917580 MFX917580 MPT917580 MZP917580 NJL917580 NTH917580 ODD917580 OMZ917580 OWV917580 PGR917580 PQN917580 QAJ917580 QKF917580 QUB917580 RDX917580 RNT917580 RXP917580 SHL917580 SRH917580 TBD917580 TKZ917580 TUV917580 UER917580 UON917580 UYJ917580 VIF917580 VSB917580 WBX917580 WLT917580 WVP917580 H983116 JD983116 SZ983116 ACV983116 AMR983116 AWN983116 BGJ983116 BQF983116 CAB983116 CJX983116 CTT983116 DDP983116 DNL983116 DXH983116 EHD983116 EQZ983116 FAV983116 FKR983116 FUN983116 GEJ983116 GOF983116 GYB983116 HHX983116 HRT983116 IBP983116 ILL983116 IVH983116 JFD983116 JOZ983116 JYV983116 KIR983116 KSN983116 LCJ983116 LMF983116 LWB983116 MFX983116 MPT983116 MZP983116 NJL983116 NTH983116 ODD983116 OMZ983116 OWV983116 PGR983116 PQN983116 QAJ983116 QKF983116 QUB983116 RDX983116 RNT983116 RXP983116 SHL983116 SRH983116 TBD983116 TKZ983116 TUV983116 UER983116 UON983116 UYJ983116 VIF983116 VSB983116 WBX983116 WLT983116 WVP983116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L65602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L131138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L196674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L262210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L327746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L393282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L458818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L524354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L589890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L655426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L720962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L786498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L852034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L917570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L983106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H66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WVP66 H65602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H131138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H196674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H262210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H327746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H393282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H458818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H524354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H589890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H655426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H720962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H786498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H852034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H917570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H983106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xm:sqref>
        </x14:dataValidation>
        <x14:dataValidation imeMode="off" allowBlank="1" showInputMessage="1" showErrorMessage="1" promptTitle="記録入力" prompt="選手の最高記録を半角数字で入力してください。_x000a_例) 12.34" xr:uid="{00000000-0002-0000-0000-000019000000}">
          <xm: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H62 JD62 SZ62 ACV62 AMR62 AWN62 BGJ62 BQF62 CAB62 CJX62 CTT62 DDP62 DNL62 DXH62 EHD62 EQZ62 FAV62 FKR62 FUN62 GEJ62 GOF62 GYB62 HHX62 HRT62 IBP62 ILL62 IVH62 JFD62 JOZ62 JYV62 KIR62 KSN62 LCJ62 LMF62 LWB62 MFX62 MPT62 MZP62 NJL62 NTH62 ODD62 OMZ62 OWV62 PGR62 PQN62 QAJ62 QKF62 QUB62 RDX62 RNT62 RXP62 SHL62 SRH62 TBD62 TKZ62 TUV62 UER62 UON62 UYJ62 VIF62 VSB62 WBX62 WLT62 WVP62 H65598 JD65598 SZ65598 ACV65598 AMR65598 AWN65598 BGJ65598 BQF65598 CAB65598 CJX65598 CTT65598 DDP65598 DNL65598 DXH65598 EHD65598 EQZ65598 FAV65598 FKR65598 FUN65598 GEJ65598 GOF65598 GYB65598 HHX65598 HRT65598 IBP65598 ILL65598 IVH65598 JFD65598 JOZ65598 JYV65598 KIR65598 KSN65598 LCJ65598 LMF65598 LWB65598 MFX65598 MPT65598 MZP65598 NJL65598 NTH65598 ODD65598 OMZ65598 OWV65598 PGR65598 PQN65598 QAJ65598 QKF65598 QUB65598 RDX65598 RNT65598 RXP65598 SHL65598 SRH65598 TBD65598 TKZ65598 TUV65598 UER65598 UON65598 UYJ65598 VIF65598 VSB65598 WBX65598 WLT65598 WVP65598 H131134 JD131134 SZ131134 ACV131134 AMR131134 AWN131134 BGJ131134 BQF131134 CAB131134 CJX131134 CTT131134 DDP131134 DNL131134 DXH131134 EHD131134 EQZ131134 FAV131134 FKR131134 FUN131134 GEJ131134 GOF131134 GYB131134 HHX131134 HRT131134 IBP131134 ILL131134 IVH131134 JFD131134 JOZ131134 JYV131134 KIR131134 KSN131134 LCJ131134 LMF131134 LWB131134 MFX131134 MPT131134 MZP131134 NJL131134 NTH131134 ODD131134 OMZ131134 OWV131134 PGR131134 PQN131134 QAJ131134 QKF131134 QUB131134 RDX131134 RNT131134 RXP131134 SHL131134 SRH131134 TBD131134 TKZ131134 TUV131134 UER131134 UON131134 UYJ131134 VIF131134 VSB131134 WBX131134 WLT131134 WVP131134 H196670 JD196670 SZ196670 ACV196670 AMR196670 AWN196670 BGJ196670 BQF196670 CAB196670 CJX196670 CTT196670 DDP196670 DNL196670 DXH196670 EHD196670 EQZ196670 FAV196670 FKR196670 FUN196670 GEJ196670 GOF196670 GYB196670 HHX196670 HRT196670 IBP196670 ILL196670 IVH196670 JFD196670 JOZ196670 JYV196670 KIR196670 KSN196670 LCJ196670 LMF196670 LWB196670 MFX196670 MPT196670 MZP196670 NJL196670 NTH196670 ODD196670 OMZ196670 OWV196670 PGR196670 PQN196670 QAJ196670 QKF196670 QUB196670 RDX196670 RNT196670 RXP196670 SHL196670 SRH196670 TBD196670 TKZ196670 TUV196670 UER196670 UON196670 UYJ196670 VIF196670 VSB196670 WBX196670 WLT196670 WVP196670 H262206 JD262206 SZ262206 ACV262206 AMR262206 AWN262206 BGJ262206 BQF262206 CAB262206 CJX262206 CTT262206 DDP262206 DNL262206 DXH262206 EHD262206 EQZ262206 FAV262206 FKR262206 FUN262206 GEJ262206 GOF262206 GYB262206 HHX262206 HRT262206 IBP262206 ILL262206 IVH262206 JFD262206 JOZ262206 JYV262206 KIR262206 KSN262206 LCJ262206 LMF262206 LWB262206 MFX262206 MPT262206 MZP262206 NJL262206 NTH262206 ODD262206 OMZ262206 OWV262206 PGR262206 PQN262206 QAJ262206 QKF262206 QUB262206 RDX262206 RNT262206 RXP262206 SHL262206 SRH262206 TBD262206 TKZ262206 TUV262206 UER262206 UON262206 UYJ262206 VIF262206 VSB262206 WBX262206 WLT262206 WVP262206 H327742 JD327742 SZ327742 ACV327742 AMR327742 AWN327742 BGJ327742 BQF327742 CAB327742 CJX327742 CTT327742 DDP327742 DNL327742 DXH327742 EHD327742 EQZ327742 FAV327742 FKR327742 FUN327742 GEJ327742 GOF327742 GYB327742 HHX327742 HRT327742 IBP327742 ILL327742 IVH327742 JFD327742 JOZ327742 JYV327742 KIR327742 KSN327742 LCJ327742 LMF327742 LWB327742 MFX327742 MPT327742 MZP327742 NJL327742 NTH327742 ODD327742 OMZ327742 OWV327742 PGR327742 PQN327742 QAJ327742 QKF327742 QUB327742 RDX327742 RNT327742 RXP327742 SHL327742 SRH327742 TBD327742 TKZ327742 TUV327742 UER327742 UON327742 UYJ327742 VIF327742 VSB327742 WBX327742 WLT327742 WVP327742 H393278 JD393278 SZ393278 ACV393278 AMR393278 AWN393278 BGJ393278 BQF393278 CAB393278 CJX393278 CTT393278 DDP393278 DNL393278 DXH393278 EHD393278 EQZ393278 FAV393278 FKR393278 FUN393278 GEJ393278 GOF393278 GYB393278 HHX393278 HRT393278 IBP393278 ILL393278 IVH393278 JFD393278 JOZ393278 JYV393278 KIR393278 KSN393278 LCJ393278 LMF393278 LWB393278 MFX393278 MPT393278 MZP393278 NJL393278 NTH393278 ODD393278 OMZ393278 OWV393278 PGR393278 PQN393278 QAJ393278 QKF393278 QUB393278 RDX393278 RNT393278 RXP393278 SHL393278 SRH393278 TBD393278 TKZ393278 TUV393278 UER393278 UON393278 UYJ393278 VIF393278 VSB393278 WBX393278 WLT393278 WVP393278 H458814 JD458814 SZ458814 ACV458814 AMR458814 AWN458814 BGJ458814 BQF458814 CAB458814 CJX458814 CTT458814 DDP458814 DNL458814 DXH458814 EHD458814 EQZ458814 FAV458814 FKR458814 FUN458814 GEJ458814 GOF458814 GYB458814 HHX458814 HRT458814 IBP458814 ILL458814 IVH458814 JFD458814 JOZ458814 JYV458814 KIR458814 KSN458814 LCJ458814 LMF458814 LWB458814 MFX458814 MPT458814 MZP458814 NJL458814 NTH458814 ODD458814 OMZ458814 OWV458814 PGR458814 PQN458814 QAJ458814 QKF458814 QUB458814 RDX458814 RNT458814 RXP458814 SHL458814 SRH458814 TBD458814 TKZ458814 TUV458814 UER458814 UON458814 UYJ458814 VIF458814 VSB458814 WBX458814 WLT458814 WVP458814 H524350 JD524350 SZ524350 ACV524350 AMR524350 AWN524350 BGJ524350 BQF524350 CAB524350 CJX524350 CTT524350 DDP524350 DNL524350 DXH524350 EHD524350 EQZ524350 FAV524350 FKR524350 FUN524350 GEJ524350 GOF524350 GYB524350 HHX524350 HRT524350 IBP524350 ILL524350 IVH524350 JFD524350 JOZ524350 JYV524350 KIR524350 KSN524350 LCJ524350 LMF524350 LWB524350 MFX524350 MPT524350 MZP524350 NJL524350 NTH524350 ODD524350 OMZ524350 OWV524350 PGR524350 PQN524350 QAJ524350 QKF524350 QUB524350 RDX524350 RNT524350 RXP524350 SHL524350 SRH524350 TBD524350 TKZ524350 TUV524350 UER524350 UON524350 UYJ524350 VIF524350 VSB524350 WBX524350 WLT524350 WVP524350 H589886 JD589886 SZ589886 ACV589886 AMR589886 AWN589886 BGJ589886 BQF589886 CAB589886 CJX589886 CTT589886 DDP589886 DNL589886 DXH589886 EHD589886 EQZ589886 FAV589886 FKR589886 FUN589886 GEJ589886 GOF589886 GYB589886 HHX589886 HRT589886 IBP589886 ILL589886 IVH589886 JFD589886 JOZ589886 JYV589886 KIR589886 KSN589886 LCJ589886 LMF589886 LWB589886 MFX589886 MPT589886 MZP589886 NJL589886 NTH589886 ODD589886 OMZ589886 OWV589886 PGR589886 PQN589886 QAJ589886 QKF589886 QUB589886 RDX589886 RNT589886 RXP589886 SHL589886 SRH589886 TBD589886 TKZ589886 TUV589886 UER589886 UON589886 UYJ589886 VIF589886 VSB589886 WBX589886 WLT589886 WVP589886 H655422 JD655422 SZ655422 ACV655422 AMR655422 AWN655422 BGJ655422 BQF655422 CAB655422 CJX655422 CTT655422 DDP655422 DNL655422 DXH655422 EHD655422 EQZ655422 FAV655422 FKR655422 FUN655422 GEJ655422 GOF655422 GYB655422 HHX655422 HRT655422 IBP655422 ILL655422 IVH655422 JFD655422 JOZ655422 JYV655422 KIR655422 KSN655422 LCJ655422 LMF655422 LWB655422 MFX655422 MPT655422 MZP655422 NJL655422 NTH655422 ODD655422 OMZ655422 OWV655422 PGR655422 PQN655422 QAJ655422 QKF655422 QUB655422 RDX655422 RNT655422 RXP655422 SHL655422 SRH655422 TBD655422 TKZ655422 TUV655422 UER655422 UON655422 UYJ655422 VIF655422 VSB655422 WBX655422 WLT655422 WVP655422 H720958 JD720958 SZ720958 ACV720958 AMR720958 AWN720958 BGJ720958 BQF720958 CAB720958 CJX720958 CTT720958 DDP720958 DNL720958 DXH720958 EHD720958 EQZ720958 FAV720958 FKR720958 FUN720958 GEJ720958 GOF720958 GYB720958 HHX720958 HRT720958 IBP720958 ILL720958 IVH720958 JFD720958 JOZ720958 JYV720958 KIR720958 KSN720958 LCJ720958 LMF720958 LWB720958 MFX720958 MPT720958 MZP720958 NJL720958 NTH720958 ODD720958 OMZ720958 OWV720958 PGR720958 PQN720958 QAJ720958 QKF720958 QUB720958 RDX720958 RNT720958 RXP720958 SHL720958 SRH720958 TBD720958 TKZ720958 TUV720958 UER720958 UON720958 UYJ720958 VIF720958 VSB720958 WBX720958 WLT720958 WVP720958 H786494 JD786494 SZ786494 ACV786494 AMR786494 AWN786494 BGJ786494 BQF786494 CAB786494 CJX786494 CTT786494 DDP786494 DNL786494 DXH786494 EHD786494 EQZ786494 FAV786494 FKR786494 FUN786494 GEJ786494 GOF786494 GYB786494 HHX786494 HRT786494 IBP786494 ILL786494 IVH786494 JFD786494 JOZ786494 JYV786494 KIR786494 KSN786494 LCJ786494 LMF786494 LWB786494 MFX786494 MPT786494 MZP786494 NJL786494 NTH786494 ODD786494 OMZ786494 OWV786494 PGR786494 PQN786494 QAJ786494 QKF786494 QUB786494 RDX786494 RNT786494 RXP786494 SHL786494 SRH786494 TBD786494 TKZ786494 TUV786494 UER786494 UON786494 UYJ786494 VIF786494 VSB786494 WBX786494 WLT786494 WVP786494 H852030 JD852030 SZ852030 ACV852030 AMR852030 AWN852030 BGJ852030 BQF852030 CAB852030 CJX852030 CTT852030 DDP852030 DNL852030 DXH852030 EHD852030 EQZ852030 FAV852030 FKR852030 FUN852030 GEJ852030 GOF852030 GYB852030 HHX852030 HRT852030 IBP852030 ILL852030 IVH852030 JFD852030 JOZ852030 JYV852030 KIR852030 KSN852030 LCJ852030 LMF852030 LWB852030 MFX852030 MPT852030 MZP852030 NJL852030 NTH852030 ODD852030 OMZ852030 OWV852030 PGR852030 PQN852030 QAJ852030 QKF852030 QUB852030 RDX852030 RNT852030 RXP852030 SHL852030 SRH852030 TBD852030 TKZ852030 TUV852030 UER852030 UON852030 UYJ852030 VIF852030 VSB852030 WBX852030 WLT852030 WVP852030 H917566 JD917566 SZ917566 ACV917566 AMR917566 AWN917566 BGJ917566 BQF917566 CAB917566 CJX917566 CTT917566 DDP917566 DNL917566 DXH917566 EHD917566 EQZ917566 FAV917566 FKR917566 FUN917566 GEJ917566 GOF917566 GYB917566 HHX917566 HRT917566 IBP917566 ILL917566 IVH917566 JFD917566 JOZ917566 JYV917566 KIR917566 KSN917566 LCJ917566 LMF917566 LWB917566 MFX917566 MPT917566 MZP917566 NJL917566 NTH917566 ODD917566 OMZ917566 OWV917566 PGR917566 PQN917566 QAJ917566 QKF917566 QUB917566 RDX917566 RNT917566 RXP917566 SHL917566 SRH917566 TBD917566 TKZ917566 TUV917566 UER917566 UON917566 UYJ917566 VIF917566 VSB917566 WBX917566 WLT917566 WVP917566 H983102 JD983102 SZ983102 ACV983102 AMR983102 AWN983102 BGJ983102 BQF983102 CAB983102 CJX983102 CTT983102 DDP983102 DNL983102 DXH983102 EHD983102 EQZ983102 FAV983102 FKR983102 FUN983102 GEJ983102 GOF983102 GYB983102 HHX983102 HRT983102 IBP983102 ILL983102 IVH983102 JFD983102 JOZ983102 JYV983102 KIR983102 KSN983102 LCJ983102 LMF983102 LWB983102 MFX983102 MPT983102 MZP983102 NJL983102 NTH983102 ODD983102 OMZ983102 OWV983102 PGR983102 PQN983102 QAJ983102 QKF983102 QUB983102 RDX983102 RNT983102 RXP983102 SHL983102 SRH983102 TBD983102 TKZ983102 TUV983102 UER983102 UON983102 UYJ983102 VIF983102 VSB983102 WBX983102 WLT983102 WVP983102 L64:L65 JH64:JH65 TD64:TD65 ACZ64:ACZ65 AMV64:AMV65 AWR64:AWR65 BGN64:BGN65 BQJ64:BQJ65 CAF64:CAF65 CKB64:CKB65 CTX64:CTX65 DDT64:DDT65 DNP64:DNP65 DXL64:DXL65 EHH64:EHH65 ERD64:ERD65 FAZ64:FAZ65 FKV64:FKV65 FUR64:FUR65 GEN64:GEN65 GOJ64:GOJ65 GYF64:GYF65 HIB64:HIB65 HRX64:HRX65 IBT64:IBT65 ILP64:ILP65 IVL64:IVL65 JFH64:JFH65 JPD64:JPD65 JYZ64:JYZ65 KIV64:KIV65 KSR64:KSR65 LCN64:LCN65 LMJ64:LMJ65 LWF64:LWF65 MGB64:MGB65 MPX64:MPX65 MZT64:MZT65 NJP64:NJP65 NTL64:NTL65 ODH64:ODH65 OND64:OND65 OWZ64:OWZ65 PGV64:PGV65 PQR64:PQR65 QAN64:QAN65 QKJ64:QKJ65 QUF64:QUF65 REB64:REB65 RNX64:RNX65 RXT64:RXT65 SHP64:SHP65 SRL64:SRL65 TBH64:TBH65 TLD64:TLD65 TUZ64:TUZ65 UEV64:UEV65 UOR64:UOR65 UYN64:UYN65 VIJ64:VIJ65 VSF64:VSF65 WCB64:WCB65 WLX64:WLX65 WVT64:WVT65 L65600:L65601 JH65600:JH65601 TD65600:TD65601 ACZ65600:ACZ65601 AMV65600:AMV65601 AWR65600:AWR65601 BGN65600:BGN65601 BQJ65600:BQJ65601 CAF65600:CAF65601 CKB65600:CKB65601 CTX65600:CTX65601 DDT65600:DDT65601 DNP65600:DNP65601 DXL65600:DXL65601 EHH65600:EHH65601 ERD65600:ERD65601 FAZ65600:FAZ65601 FKV65600:FKV65601 FUR65600:FUR65601 GEN65600:GEN65601 GOJ65600:GOJ65601 GYF65600:GYF65601 HIB65600:HIB65601 HRX65600:HRX65601 IBT65600:IBT65601 ILP65600:ILP65601 IVL65600:IVL65601 JFH65600:JFH65601 JPD65600:JPD65601 JYZ65600:JYZ65601 KIV65600:KIV65601 KSR65600:KSR65601 LCN65600:LCN65601 LMJ65600:LMJ65601 LWF65600:LWF65601 MGB65600:MGB65601 MPX65600:MPX65601 MZT65600:MZT65601 NJP65600:NJP65601 NTL65600:NTL65601 ODH65600:ODH65601 OND65600:OND65601 OWZ65600:OWZ65601 PGV65600:PGV65601 PQR65600:PQR65601 QAN65600:QAN65601 QKJ65600:QKJ65601 QUF65600:QUF65601 REB65600:REB65601 RNX65600:RNX65601 RXT65600:RXT65601 SHP65600:SHP65601 SRL65600:SRL65601 TBH65600:TBH65601 TLD65600:TLD65601 TUZ65600:TUZ65601 UEV65600:UEV65601 UOR65600:UOR65601 UYN65600:UYN65601 VIJ65600:VIJ65601 VSF65600:VSF65601 WCB65600:WCB65601 WLX65600:WLX65601 WVT65600:WVT65601 L131136:L131137 JH131136:JH131137 TD131136:TD131137 ACZ131136:ACZ131137 AMV131136:AMV131137 AWR131136:AWR131137 BGN131136:BGN131137 BQJ131136:BQJ131137 CAF131136:CAF131137 CKB131136:CKB131137 CTX131136:CTX131137 DDT131136:DDT131137 DNP131136:DNP131137 DXL131136:DXL131137 EHH131136:EHH131137 ERD131136:ERD131137 FAZ131136:FAZ131137 FKV131136:FKV131137 FUR131136:FUR131137 GEN131136:GEN131137 GOJ131136:GOJ131137 GYF131136:GYF131137 HIB131136:HIB131137 HRX131136:HRX131137 IBT131136:IBT131137 ILP131136:ILP131137 IVL131136:IVL131137 JFH131136:JFH131137 JPD131136:JPD131137 JYZ131136:JYZ131137 KIV131136:KIV131137 KSR131136:KSR131137 LCN131136:LCN131137 LMJ131136:LMJ131137 LWF131136:LWF131137 MGB131136:MGB131137 MPX131136:MPX131137 MZT131136:MZT131137 NJP131136:NJP131137 NTL131136:NTL131137 ODH131136:ODH131137 OND131136:OND131137 OWZ131136:OWZ131137 PGV131136:PGV131137 PQR131136:PQR131137 QAN131136:QAN131137 QKJ131136:QKJ131137 QUF131136:QUF131137 REB131136:REB131137 RNX131136:RNX131137 RXT131136:RXT131137 SHP131136:SHP131137 SRL131136:SRL131137 TBH131136:TBH131137 TLD131136:TLD131137 TUZ131136:TUZ131137 UEV131136:UEV131137 UOR131136:UOR131137 UYN131136:UYN131137 VIJ131136:VIJ131137 VSF131136:VSF131137 WCB131136:WCB131137 WLX131136:WLX131137 WVT131136:WVT131137 L196672:L196673 JH196672:JH196673 TD196672:TD196673 ACZ196672:ACZ196673 AMV196672:AMV196673 AWR196672:AWR196673 BGN196672:BGN196673 BQJ196672:BQJ196673 CAF196672:CAF196673 CKB196672:CKB196673 CTX196672:CTX196673 DDT196672:DDT196673 DNP196672:DNP196673 DXL196672:DXL196673 EHH196672:EHH196673 ERD196672:ERD196673 FAZ196672:FAZ196673 FKV196672:FKV196673 FUR196672:FUR196673 GEN196672:GEN196673 GOJ196672:GOJ196673 GYF196672:GYF196673 HIB196672:HIB196673 HRX196672:HRX196673 IBT196672:IBT196673 ILP196672:ILP196673 IVL196672:IVL196673 JFH196672:JFH196673 JPD196672:JPD196673 JYZ196672:JYZ196673 KIV196672:KIV196673 KSR196672:KSR196673 LCN196672:LCN196673 LMJ196672:LMJ196673 LWF196672:LWF196673 MGB196672:MGB196673 MPX196672:MPX196673 MZT196672:MZT196673 NJP196672:NJP196673 NTL196672:NTL196673 ODH196672:ODH196673 OND196672:OND196673 OWZ196672:OWZ196673 PGV196672:PGV196673 PQR196672:PQR196673 QAN196672:QAN196673 QKJ196672:QKJ196673 QUF196672:QUF196673 REB196672:REB196673 RNX196672:RNX196673 RXT196672:RXT196673 SHP196672:SHP196673 SRL196672:SRL196673 TBH196672:TBH196673 TLD196672:TLD196673 TUZ196672:TUZ196673 UEV196672:UEV196673 UOR196672:UOR196673 UYN196672:UYN196673 VIJ196672:VIJ196673 VSF196672:VSF196673 WCB196672:WCB196673 WLX196672:WLX196673 WVT196672:WVT196673 L262208:L262209 JH262208:JH262209 TD262208:TD262209 ACZ262208:ACZ262209 AMV262208:AMV262209 AWR262208:AWR262209 BGN262208:BGN262209 BQJ262208:BQJ262209 CAF262208:CAF262209 CKB262208:CKB262209 CTX262208:CTX262209 DDT262208:DDT262209 DNP262208:DNP262209 DXL262208:DXL262209 EHH262208:EHH262209 ERD262208:ERD262209 FAZ262208:FAZ262209 FKV262208:FKV262209 FUR262208:FUR262209 GEN262208:GEN262209 GOJ262208:GOJ262209 GYF262208:GYF262209 HIB262208:HIB262209 HRX262208:HRX262209 IBT262208:IBT262209 ILP262208:ILP262209 IVL262208:IVL262209 JFH262208:JFH262209 JPD262208:JPD262209 JYZ262208:JYZ262209 KIV262208:KIV262209 KSR262208:KSR262209 LCN262208:LCN262209 LMJ262208:LMJ262209 LWF262208:LWF262209 MGB262208:MGB262209 MPX262208:MPX262209 MZT262208:MZT262209 NJP262208:NJP262209 NTL262208:NTL262209 ODH262208:ODH262209 OND262208:OND262209 OWZ262208:OWZ262209 PGV262208:PGV262209 PQR262208:PQR262209 QAN262208:QAN262209 QKJ262208:QKJ262209 QUF262208:QUF262209 REB262208:REB262209 RNX262208:RNX262209 RXT262208:RXT262209 SHP262208:SHP262209 SRL262208:SRL262209 TBH262208:TBH262209 TLD262208:TLD262209 TUZ262208:TUZ262209 UEV262208:UEV262209 UOR262208:UOR262209 UYN262208:UYN262209 VIJ262208:VIJ262209 VSF262208:VSF262209 WCB262208:WCB262209 WLX262208:WLX262209 WVT262208:WVT262209 L327744:L327745 JH327744:JH327745 TD327744:TD327745 ACZ327744:ACZ327745 AMV327744:AMV327745 AWR327744:AWR327745 BGN327744:BGN327745 BQJ327744:BQJ327745 CAF327744:CAF327745 CKB327744:CKB327745 CTX327744:CTX327745 DDT327744:DDT327745 DNP327744:DNP327745 DXL327744:DXL327745 EHH327744:EHH327745 ERD327744:ERD327745 FAZ327744:FAZ327745 FKV327744:FKV327745 FUR327744:FUR327745 GEN327744:GEN327745 GOJ327744:GOJ327745 GYF327744:GYF327745 HIB327744:HIB327745 HRX327744:HRX327745 IBT327744:IBT327745 ILP327744:ILP327745 IVL327744:IVL327745 JFH327744:JFH327745 JPD327744:JPD327745 JYZ327744:JYZ327745 KIV327744:KIV327745 KSR327744:KSR327745 LCN327744:LCN327745 LMJ327744:LMJ327745 LWF327744:LWF327745 MGB327744:MGB327745 MPX327744:MPX327745 MZT327744:MZT327745 NJP327744:NJP327745 NTL327744:NTL327745 ODH327744:ODH327745 OND327744:OND327745 OWZ327744:OWZ327745 PGV327744:PGV327745 PQR327744:PQR327745 QAN327744:QAN327745 QKJ327744:QKJ327745 QUF327744:QUF327745 REB327744:REB327745 RNX327744:RNX327745 RXT327744:RXT327745 SHP327744:SHP327745 SRL327744:SRL327745 TBH327744:TBH327745 TLD327744:TLD327745 TUZ327744:TUZ327745 UEV327744:UEV327745 UOR327744:UOR327745 UYN327744:UYN327745 VIJ327744:VIJ327745 VSF327744:VSF327745 WCB327744:WCB327745 WLX327744:WLX327745 WVT327744:WVT327745 L393280:L393281 JH393280:JH393281 TD393280:TD393281 ACZ393280:ACZ393281 AMV393280:AMV393281 AWR393280:AWR393281 BGN393280:BGN393281 BQJ393280:BQJ393281 CAF393280:CAF393281 CKB393280:CKB393281 CTX393280:CTX393281 DDT393280:DDT393281 DNP393280:DNP393281 DXL393280:DXL393281 EHH393280:EHH393281 ERD393280:ERD393281 FAZ393280:FAZ393281 FKV393280:FKV393281 FUR393280:FUR393281 GEN393280:GEN393281 GOJ393280:GOJ393281 GYF393280:GYF393281 HIB393280:HIB393281 HRX393280:HRX393281 IBT393280:IBT393281 ILP393280:ILP393281 IVL393280:IVL393281 JFH393280:JFH393281 JPD393280:JPD393281 JYZ393280:JYZ393281 KIV393280:KIV393281 KSR393280:KSR393281 LCN393280:LCN393281 LMJ393280:LMJ393281 LWF393280:LWF393281 MGB393280:MGB393281 MPX393280:MPX393281 MZT393280:MZT393281 NJP393280:NJP393281 NTL393280:NTL393281 ODH393280:ODH393281 OND393280:OND393281 OWZ393280:OWZ393281 PGV393280:PGV393281 PQR393280:PQR393281 QAN393280:QAN393281 QKJ393280:QKJ393281 QUF393280:QUF393281 REB393280:REB393281 RNX393280:RNX393281 RXT393280:RXT393281 SHP393280:SHP393281 SRL393280:SRL393281 TBH393280:TBH393281 TLD393280:TLD393281 TUZ393280:TUZ393281 UEV393280:UEV393281 UOR393280:UOR393281 UYN393280:UYN393281 VIJ393280:VIJ393281 VSF393280:VSF393281 WCB393280:WCB393281 WLX393280:WLX393281 WVT393280:WVT393281 L458816:L458817 JH458816:JH458817 TD458816:TD458817 ACZ458816:ACZ458817 AMV458816:AMV458817 AWR458816:AWR458817 BGN458816:BGN458817 BQJ458816:BQJ458817 CAF458816:CAF458817 CKB458816:CKB458817 CTX458816:CTX458817 DDT458816:DDT458817 DNP458816:DNP458817 DXL458816:DXL458817 EHH458816:EHH458817 ERD458816:ERD458817 FAZ458816:FAZ458817 FKV458816:FKV458817 FUR458816:FUR458817 GEN458816:GEN458817 GOJ458816:GOJ458817 GYF458816:GYF458817 HIB458816:HIB458817 HRX458816:HRX458817 IBT458816:IBT458817 ILP458816:ILP458817 IVL458816:IVL458817 JFH458816:JFH458817 JPD458816:JPD458817 JYZ458816:JYZ458817 KIV458816:KIV458817 KSR458816:KSR458817 LCN458816:LCN458817 LMJ458816:LMJ458817 LWF458816:LWF458817 MGB458816:MGB458817 MPX458816:MPX458817 MZT458816:MZT458817 NJP458816:NJP458817 NTL458816:NTL458817 ODH458816:ODH458817 OND458816:OND458817 OWZ458816:OWZ458817 PGV458816:PGV458817 PQR458816:PQR458817 QAN458816:QAN458817 QKJ458816:QKJ458817 QUF458816:QUF458817 REB458816:REB458817 RNX458816:RNX458817 RXT458816:RXT458817 SHP458816:SHP458817 SRL458816:SRL458817 TBH458816:TBH458817 TLD458816:TLD458817 TUZ458816:TUZ458817 UEV458816:UEV458817 UOR458816:UOR458817 UYN458816:UYN458817 VIJ458816:VIJ458817 VSF458816:VSF458817 WCB458816:WCB458817 WLX458816:WLX458817 WVT458816:WVT458817 L524352:L524353 JH524352:JH524353 TD524352:TD524353 ACZ524352:ACZ524353 AMV524352:AMV524353 AWR524352:AWR524353 BGN524352:BGN524353 BQJ524352:BQJ524353 CAF524352:CAF524353 CKB524352:CKB524353 CTX524352:CTX524353 DDT524352:DDT524353 DNP524352:DNP524353 DXL524352:DXL524353 EHH524352:EHH524353 ERD524352:ERD524353 FAZ524352:FAZ524353 FKV524352:FKV524353 FUR524352:FUR524353 GEN524352:GEN524353 GOJ524352:GOJ524353 GYF524352:GYF524353 HIB524352:HIB524353 HRX524352:HRX524353 IBT524352:IBT524353 ILP524352:ILP524353 IVL524352:IVL524353 JFH524352:JFH524353 JPD524352:JPD524353 JYZ524352:JYZ524353 KIV524352:KIV524353 KSR524352:KSR524353 LCN524352:LCN524353 LMJ524352:LMJ524353 LWF524352:LWF524353 MGB524352:MGB524353 MPX524352:MPX524353 MZT524352:MZT524353 NJP524352:NJP524353 NTL524352:NTL524353 ODH524352:ODH524353 OND524352:OND524353 OWZ524352:OWZ524353 PGV524352:PGV524353 PQR524352:PQR524353 QAN524352:QAN524353 QKJ524352:QKJ524353 QUF524352:QUF524353 REB524352:REB524353 RNX524352:RNX524353 RXT524352:RXT524353 SHP524352:SHP524353 SRL524352:SRL524353 TBH524352:TBH524353 TLD524352:TLD524353 TUZ524352:TUZ524353 UEV524352:UEV524353 UOR524352:UOR524353 UYN524352:UYN524353 VIJ524352:VIJ524353 VSF524352:VSF524353 WCB524352:WCB524353 WLX524352:WLX524353 WVT524352:WVT524353 L589888:L589889 JH589888:JH589889 TD589888:TD589889 ACZ589888:ACZ589889 AMV589888:AMV589889 AWR589888:AWR589889 BGN589888:BGN589889 BQJ589888:BQJ589889 CAF589888:CAF589889 CKB589888:CKB589889 CTX589888:CTX589889 DDT589888:DDT589889 DNP589888:DNP589889 DXL589888:DXL589889 EHH589888:EHH589889 ERD589888:ERD589889 FAZ589888:FAZ589889 FKV589888:FKV589889 FUR589888:FUR589889 GEN589888:GEN589889 GOJ589888:GOJ589889 GYF589888:GYF589889 HIB589888:HIB589889 HRX589888:HRX589889 IBT589888:IBT589889 ILP589888:ILP589889 IVL589888:IVL589889 JFH589888:JFH589889 JPD589888:JPD589889 JYZ589888:JYZ589889 KIV589888:KIV589889 KSR589888:KSR589889 LCN589888:LCN589889 LMJ589888:LMJ589889 LWF589888:LWF589889 MGB589888:MGB589889 MPX589888:MPX589889 MZT589888:MZT589889 NJP589888:NJP589889 NTL589888:NTL589889 ODH589888:ODH589889 OND589888:OND589889 OWZ589888:OWZ589889 PGV589888:PGV589889 PQR589888:PQR589889 QAN589888:QAN589889 QKJ589888:QKJ589889 QUF589888:QUF589889 REB589888:REB589889 RNX589888:RNX589889 RXT589888:RXT589889 SHP589888:SHP589889 SRL589888:SRL589889 TBH589888:TBH589889 TLD589888:TLD589889 TUZ589888:TUZ589889 UEV589888:UEV589889 UOR589888:UOR589889 UYN589888:UYN589889 VIJ589888:VIJ589889 VSF589888:VSF589889 WCB589888:WCB589889 WLX589888:WLX589889 WVT589888:WVT589889 L655424:L655425 JH655424:JH655425 TD655424:TD655425 ACZ655424:ACZ655425 AMV655424:AMV655425 AWR655424:AWR655425 BGN655424:BGN655425 BQJ655424:BQJ655425 CAF655424:CAF655425 CKB655424:CKB655425 CTX655424:CTX655425 DDT655424:DDT655425 DNP655424:DNP655425 DXL655424:DXL655425 EHH655424:EHH655425 ERD655424:ERD655425 FAZ655424:FAZ655425 FKV655424:FKV655425 FUR655424:FUR655425 GEN655424:GEN655425 GOJ655424:GOJ655425 GYF655424:GYF655425 HIB655424:HIB655425 HRX655424:HRX655425 IBT655424:IBT655425 ILP655424:ILP655425 IVL655424:IVL655425 JFH655424:JFH655425 JPD655424:JPD655425 JYZ655424:JYZ655425 KIV655424:KIV655425 KSR655424:KSR655425 LCN655424:LCN655425 LMJ655424:LMJ655425 LWF655424:LWF655425 MGB655424:MGB655425 MPX655424:MPX655425 MZT655424:MZT655425 NJP655424:NJP655425 NTL655424:NTL655425 ODH655424:ODH655425 OND655424:OND655425 OWZ655424:OWZ655425 PGV655424:PGV655425 PQR655424:PQR655425 QAN655424:QAN655425 QKJ655424:QKJ655425 QUF655424:QUF655425 REB655424:REB655425 RNX655424:RNX655425 RXT655424:RXT655425 SHP655424:SHP655425 SRL655424:SRL655425 TBH655424:TBH655425 TLD655424:TLD655425 TUZ655424:TUZ655425 UEV655424:UEV655425 UOR655424:UOR655425 UYN655424:UYN655425 VIJ655424:VIJ655425 VSF655424:VSF655425 WCB655424:WCB655425 WLX655424:WLX655425 WVT655424:WVT655425 L720960:L720961 JH720960:JH720961 TD720960:TD720961 ACZ720960:ACZ720961 AMV720960:AMV720961 AWR720960:AWR720961 BGN720960:BGN720961 BQJ720960:BQJ720961 CAF720960:CAF720961 CKB720960:CKB720961 CTX720960:CTX720961 DDT720960:DDT720961 DNP720960:DNP720961 DXL720960:DXL720961 EHH720960:EHH720961 ERD720960:ERD720961 FAZ720960:FAZ720961 FKV720960:FKV720961 FUR720960:FUR720961 GEN720960:GEN720961 GOJ720960:GOJ720961 GYF720960:GYF720961 HIB720960:HIB720961 HRX720960:HRX720961 IBT720960:IBT720961 ILP720960:ILP720961 IVL720960:IVL720961 JFH720960:JFH720961 JPD720960:JPD720961 JYZ720960:JYZ720961 KIV720960:KIV720961 KSR720960:KSR720961 LCN720960:LCN720961 LMJ720960:LMJ720961 LWF720960:LWF720961 MGB720960:MGB720961 MPX720960:MPX720961 MZT720960:MZT720961 NJP720960:NJP720961 NTL720960:NTL720961 ODH720960:ODH720961 OND720960:OND720961 OWZ720960:OWZ720961 PGV720960:PGV720961 PQR720960:PQR720961 QAN720960:QAN720961 QKJ720960:QKJ720961 QUF720960:QUF720961 REB720960:REB720961 RNX720960:RNX720961 RXT720960:RXT720961 SHP720960:SHP720961 SRL720960:SRL720961 TBH720960:TBH720961 TLD720960:TLD720961 TUZ720960:TUZ720961 UEV720960:UEV720961 UOR720960:UOR720961 UYN720960:UYN720961 VIJ720960:VIJ720961 VSF720960:VSF720961 WCB720960:WCB720961 WLX720960:WLX720961 WVT720960:WVT720961 L786496:L786497 JH786496:JH786497 TD786496:TD786497 ACZ786496:ACZ786497 AMV786496:AMV786497 AWR786496:AWR786497 BGN786496:BGN786497 BQJ786496:BQJ786497 CAF786496:CAF786497 CKB786496:CKB786497 CTX786496:CTX786497 DDT786496:DDT786497 DNP786496:DNP786497 DXL786496:DXL786497 EHH786496:EHH786497 ERD786496:ERD786497 FAZ786496:FAZ786497 FKV786496:FKV786497 FUR786496:FUR786497 GEN786496:GEN786497 GOJ786496:GOJ786497 GYF786496:GYF786497 HIB786496:HIB786497 HRX786496:HRX786497 IBT786496:IBT786497 ILP786496:ILP786497 IVL786496:IVL786497 JFH786496:JFH786497 JPD786496:JPD786497 JYZ786496:JYZ786497 KIV786496:KIV786497 KSR786496:KSR786497 LCN786496:LCN786497 LMJ786496:LMJ786497 LWF786496:LWF786497 MGB786496:MGB786497 MPX786496:MPX786497 MZT786496:MZT786497 NJP786496:NJP786497 NTL786496:NTL786497 ODH786496:ODH786497 OND786496:OND786497 OWZ786496:OWZ786497 PGV786496:PGV786497 PQR786496:PQR786497 QAN786496:QAN786497 QKJ786496:QKJ786497 QUF786496:QUF786497 REB786496:REB786497 RNX786496:RNX786497 RXT786496:RXT786497 SHP786496:SHP786497 SRL786496:SRL786497 TBH786496:TBH786497 TLD786496:TLD786497 TUZ786496:TUZ786497 UEV786496:UEV786497 UOR786496:UOR786497 UYN786496:UYN786497 VIJ786496:VIJ786497 VSF786496:VSF786497 WCB786496:WCB786497 WLX786496:WLX786497 WVT786496:WVT786497 L852032:L852033 JH852032:JH852033 TD852032:TD852033 ACZ852032:ACZ852033 AMV852032:AMV852033 AWR852032:AWR852033 BGN852032:BGN852033 BQJ852032:BQJ852033 CAF852032:CAF852033 CKB852032:CKB852033 CTX852032:CTX852033 DDT852032:DDT852033 DNP852032:DNP852033 DXL852032:DXL852033 EHH852032:EHH852033 ERD852032:ERD852033 FAZ852032:FAZ852033 FKV852032:FKV852033 FUR852032:FUR852033 GEN852032:GEN852033 GOJ852032:GOJ852033 GYF852032:GYF852033 HIB852032:HIB852033 HRX852032:HRX852033 IBT852032:IBT852033 ILP852032:ILP852033 IVL852032:IVL852033 JFH852032:JFH852033 JPD852032:JPD852033 JYZ852032:JYZ852033 KIV852032:KIV852033 KSR852032:KSR852033 LCN852032:LCN852033 LMJ852032:LMJ852033 LWF852032:LWF852033 MGB852032:MGB852033 MPX852032:MPX852033 MZT852032:MZT852033 NJP852032:NJP852033 NTL852032:NTL852033 ODH852032:ODH852033 OND852032:OND852033 OWZ852032:OWZ852033 PGV852032:PGV852033 PQR852032:PQR852033 QAN852032:QAN852033 QKJ852032:QKJ852033 QUF852032:QUF852033 REB852032:REB852033 RNX852032:RNX852033 RXT852032:RXT852033 SHP852032:SHP852033 SRL852032:SRL852033 TBH852032:TBH852033 TLD852032:TLD852033 TUZ852032:TUZ852033 UEV852032:UEV852033 UOR852032:UOR852033 UYN852032:UYN852033 VIJ852032:VIJ852033 VSF852032:VSF852033 WCB852032:WCB852033 WLX852032:WLX852033 WVT852032:WVT852033 L917568:L917569 JH917568:JH917569 TD917568:TD917569 ACZ917568:ACZ917569 AMV917568:AMV917569 AWR917568:AWR917569 BGN917568:BGN917569 BQJ917568:BQJ917569 CAF917568:CAF917569 CKB917568:CKB917569 CTX917568:CTX917569 DDT917568:DDT917569 DNP917568:DNP917569 DXL917568:DXL917569 EHH917568:EHH917569 ERD917568:ERD917569 FAZ917568:FAZ917569 FKV917568:FKV917569 FUR917568:FUR917569 GEN917568:GEN917569 GOJ917568:GOJ917569 GYF917568:GYF917569 HIB917568:HIB917569 HRX917568:HRX917569 IBT917568:IBT917569 ILP917568:ILP917569 IVL917568:IVL917569 JFH917568:JFH917569 JPD917568:JPD917569 JYZ917568:JYZ917569 KIV917568:KIV917569 KSR917568:KSR917569 LCN917568:LCN917569 LMJ917568:LMJ917569 LWF917568:LWF917569 MGB917568:MGB917569 MPX917568:MPX917569 MZT917568:MZT917569 NJP917568:NJP917569 NTL917568:NTL917569 ODH917568:ODH917569 OND917568:OND917569 OWZ917568:OWZ917569 PGV917568:PGV917569 PQR917568:PQR917569 QAN917568:QAN917569 QKJ917568:QKJ917569 QUF917568:QUF917569 REB917568:REB917569 RNX917568:RNX917569 RXT917568:RXT917569 SHP917568:SHP917569 SRL917568:SRL917569 TBH917568:TBH917569 TLD917568:TLD917569 TUZ917568:TUZ917569 UEV917568:UEV917569 UOR917568:UOR917569 UYN917568:UYN917569 VIJ917568:VIJ917569 VSF917568:VSF917569 WCB917568:WCB917569 WLX917568:WLX917569 WVT917568:WVT917569 L983104:L983105 JH983104:JH983105 TD983104:TD983105 ACZ983104:ACZ983105 AMV983104:AMV983105 AWR983104:AWR983105 BGN983104:BGN983105 BQJ983104:BQJ983105 CAF983104:CAF983105 CKB983104:CKB983105 CTX983104:CTX983105 DDT983104:DDT983105 DNP983104:DNP983105 DXL983104:DXL983105 EHH983104:EHH983105 ERD983104:ERD983105 FAZ983104:FAZ983105 FKV983104:FKV983105 FUR983104:FUR983105 GEN983104:GEN983105 GOJ983104:GOJ983105 GYF983104:GYF983105 HIB983104:HIB983105 HRX983104:HRX983105 IBT983104:IBT983105 ILP983104:ILP983105 IVL983104:IVL983105 JFH983104:JFH983105 JPD983104:JPD983105 JYZ983104:JYZ983105 KIV983104:KIV983105 KSR983104:KSR983105 LCN983104:LCN983105 LMJ983104:LMJ983105 LWF983104:LWF983105 MGB983104:MGB983105 MPX983104:MPX983105 MZT983104:MZT983105 NJP983104:NJP983105 NTL983104:NTL983105 ODH983104:ODH983105 OND983104:OND983105 OWZ983104:OWZ983105 PGV983104:PGV983105 PQR983104:PQR983105 QAN983104:QAN983105 QKJ983104:QKJ983105 QUF983104:QUF983105 REB983104:REB983105 RNX983104:RNX983105 RXT983104:RXT983105 SHP983104:SHP983105 SRL983104:SRL983105 TBH983104:TBH983105 TLD983104:TLD983105 TUZ983104:TUZ983105 UEV983104:UEV983105 UOR983104:UOR983105 UYN983104:UYN983105 VIJ983104:VIJ983105 VSF983104:VSF983105 WCB983104:WCB983105 WLX983104:WLX983105 WVT983104:WVT983105 H64:H65 JD64:JD65 SZ64:SZ65 ACV64:ACV65 AMR64:AMR65 AWN64:AWN65 BGJ64:BGJ65 BQF64:BQF65 CAB64:CAB65 CJX64:CJX65 CTT64:CTT65 DDP64:DDP65 DNL64:DNL65 DXH64:DXH65 EHD64:EHD65 EQZ64:EQZ65 FAV64:FAV65 FKR64:FKR65 FUN64:FUN65 GEJ64:GEJ65 GOF64:GOF65 GYB64:GYB65 HHX64:HHX65 HRT64:HRT65 IBP64:IBP65 ILL64:ILL65 IVH64:IVH65 JFD64:JFD65 JOZ64:JOZ65 JYV64:JYV65 KIR64:KIR65 KSN64:KSN65 LCJ64:LCJ65 LMF64:LMF65 LWB64:LWB65 MFX64:MFX65 MPT64:MPT65 MZP64:MZP65 NJL64:NJL65 NTH64:NTH65 ODD64:ODD65 OMZ64:OMZ65 OWV64:OWV65 PGR64:PGR65 PQN64:PQN65 QAJ64:QAJ65 QKF64:QKF65 QUB64:QUB65 RDX64:RDX65 RNT64:RNT65 RXP64:RXP65 SHL64:SHL65 SRH64:SRH65 TBD64:TBD65 TKZ64:TKZ65 TUV64:TUV65 UER64:UER65 UON64:UON65 UYJ64:UYJ65 VIF64:VIF65 VSB64:VSB65 WBX64:WBX65 WLT64:WLT65 WVP64:WVP65 H65600:H65601 JD65600:JD65601 SZ65600:SZ65601 ACV65600:ACV65601 AMR65600:AMR65601 AWN65600:AWN65601 BGJ65600:BGJ65601 BQF65600:BQF65601 CAB65600:CAB65601 CJX65600:CJX65601 CTT65600:CTT65601 DDP65600:DDP65601 DNL65600:DNL65601 DXH65600:DXH65601 EHD65600:EHD65601 EQZ65600:EQZ65601 FAV65600:FAV65601 FKR65600:FKR65601 FUN65600:FUN65601 GEJ65600:GEJ65601 GOF65600:GOF65601 GYB65600:GYB65601 HHX65600:HHX65601 HRT65600:HRT65601 IBP65600:IBP65601 ILL65600:ILL65601 IVH65600:IVH65601 JFD65600:JFD65601 JOZ65600:JOZ65601 JYV65600:JYV65601 KIR65600:KIR65601 KSN65600:KSN65601 LCJ65600:LCJ65601 LMF65600:LMF65601 LWB65600:LWB65601 MFX65600:MFX65601 MPT65600:MPT65601 MZP65600:MZP65601 NJL65600:NJL65601 NTH65600:NTH65601 ODD65600:ODD65601 OMZ65600:OMZ65601 OWV65600:OWV65601 PGR65600:PGR65601 PQN65600:PQN65601 QAJ65600:QAJ65601 QKF65600:QKF65601 QUB65600:QUB65601 RDX65600:RDX65601 RNT65600:RNT65601 RXP65600:RXP65601 SHL65600:SHL65601 SRH65600:SRH65601 TBD65600:TBD65601 TKZ65600:TKZ65601 TUV65600:TUV65601 UER65600:UER65601 UON65600:UON65601 UYJ65600:UYJ65601 VIF65600:VIF65601 VSB65600:VSB65601 WBX65600:WBX65601 WLT65600:WLT65601 WVP65600:WVP65601 H131136:H131137 JD131136:JD131137 SZ131136:SZ131137 ACV131136:ACV131137 AMR131136:AMR131137 AWN131136:AWN131137 BGJ131136:BGJ131137 BQF131136:BQF131137 CAB131136:CAB131137 CJX131136:CJX131137 CTT131136:CTT131137 DDP131136:DDP131137 DNL131136:DNL131137 DXH131136:DXH131137 EHD131136:EHD131137 EQZ131136:EQZ131137 FAV131136:FAV131137 FKR131136:FKR131137 FUN131136:FUN131137 GEJ131136:GEJ131137 GOF131136:GOF131137 GYB131136:GYB131137 HHX131136:HHX131137 HRT131136:HRT131137 IBP131136:IBP131137 ILL131136:ILL131137 IVH131136:IVH131137 JFD131136:JFD131137 JOZ131136:JOZ131137 JYV131136:JYV131137 KIR131136:KIR131137 KSN131136:KSN131137 LCJ131136:LCJ131137 LMF131136:LMF131137 LWB131136:LWB131137 MFX131136:MFX131137 MPT131136:MPT131137 MZP131136:MZP131137 NJL131136:NJL131137 NTH131136:NTH131137 ODD131136:ODD131137 OMZ131136:OMZ131137 OWV131136:OWV131137 PGR131136:PGR131137 PQN131136:PQN131137 QAJ131136:QAJ131137 QKF131136:QKF131137 QUB131136:QUB131137 RDX131136:RDX131137 RNT131136:RNT131137 RXP131136:RXP131137 SHL131136:SHL131137 SRH131136:SRH131137 TBD131136:TBD131137 TKZ131136:TKZ131137 TUV131136:TUV131137 UER131136:UER131137 UON131136:UON131137 UYJ131136:UYJ131137 VIF131136:VIF131137 VSB131136:VSB131137 WBX131136:WBX131137 WLT131136:WLT131137 WVP131136:WVP131137 H196672:H196673 JD196672:JD196673 SZ196672:SZ196673 ACV196672:ACV196673 AMR196672:AMR196673 AWN196672:AWN196673 BGJ196672:BGJ196673 BQF196672:BQF196673 CAB196672:CAB196673 CJX196672:CJX196673 CTT196672:CTT196673 DDP196672:DDP196673 DNL196672:DNL196673 DXH196672:DXH196673 EHD196672:EHD196673 EQZ196672:EQZ196673 FAV196672:FAV196673 FKR196672:FKR196673 FUN196672:FUN196673 GEJ196672:GEJ196673 GOF196672:GOF196673 GYB196672:GYB196673 HHX196672:HHX196673 HRT196672:HRT196673 IBP196672:IBP196673 ILL196672:ILL196673 IVH196672:IVH196673 JFD196672:JFD196673 JOZ196672:JOZ196673 JYV196672:JYV196673 KIR196672:KIR196673 KSN196672:KSN196673 LCJ196672:LCJ196673 LMF196672:LMF196673 LWB196672:LWB196673 MFX196672:MFX196673 MPT196672:MPT196673 MZP196672:MZP196673 NJL196672:NJL196673 NTH196672:NTH196673 ODD196672:ODD196673 OMZ196672:OMZ196673 OWV196672:OWV196673 PGR196672:PGR196673 PQN196672:PQN196673 QAJ196672:QAJ196673 QKF196672:QKF196673 QUB196672:QUB196673 RDX196672:RDX196673 RNT196672:RNT196673 RXP196672:RXP196673 SHL196672:SHL196673 SRH196672:SRH196673 TBD196672:TBD196673 TKZ196672:TKZ196673 TUV196672:TUV196673 UER196672:UER196673 UON196672:UON196673 UYJ196672:UYJ196673 VIF196672:VIF196673 VSB196672:VSB196673 WBX196672:WBX196673 WLT196672:WLT196673 WVP196672:WVP196673 H262208:H262209 JD262208:JD262209 SZ262208:SZ262209 ACV262208:ACV262209 AMR262208:AMR262209 AWN262208:AWN262209 BGJ262208:BGJ262209 BQF262208:BQF262209 CAB262208:CAB262209 CJX262208:CJX262209 CTT262208:CTT262209 DDP262208:DDP262209 DNL262208:DNL262209 DXH262208:DXH262209 EHD262208:EHD262209 EQZ262208:EQZ262209 FAV262208:FAV262209 FKR262208:FKR262209 FUN262208:FUN262209 GEJ262208:GEJ262209 GOF262208:GOF262209 GYB262208:GYB262209 HHX262208:HHX262209 HRT262208:HRT262209 IBP262208:IBP262209 ILL262208:ILL262209 IVH262208:IVH262209 JFD262208:JFD262209 JOZ262208:JOZ262209 JYV262208:JYV262209 KIR262208:KIR262209 KSN262208:KSN262209 LCJ262208:LCJ262209 LMF262208:LMF262209 LWB262208:LWB262209 MFX262208:MFX262209 MPT262208:MPT262209 MZP262208:MZP262209 NJL262208:NJL262209 NTH262208:NTH262209 ODD262208:ODD262209 OMZ262208:OMZ262209 OWV262208:OWV262209 PGR262208:PGR262209 PQN262208:PQN262209 QAJ262208:QAJ262209 QKF262208:QKF262209 QUB262208:QUB262209 RDX262208:RDX262209 RNT262208:RNT262209 RXP262208:RXP262209 SHL262208:SHL262209 SRH262208:SRH262209 TBD262208:TBD262209 TKZ262208:TKZ262209 TUV262208:TUV262209 UER262208:UER262209 UON262208:UON262209 UYJ262208:UYJ262209 VIF262208:VIF262209 VSB262208:VSB262209 WBX262208:WBX262209 WLT262208:WLT262209 WVP262208:WVP262209 H327744:H327745 JD327744:JD327745 SZ327744:SZ327745 ACV327744:ACV327745 AMR327744:AMR327745 AWN327744:AWN327745 BGJ327744:BGJ327745 BQF327744:BQF327745 CAB327744:CAB327745 CJX327744:CJX327745 CTT327744:CTT327745 DDP327744:DDP327745 DNL327744:DNL327745 DXH327744:DXH327745 EHD327744:EHD327745 EQZ327744:EQZ327745 FAV327744:FAV327745 FKR327744:FKR327745 FUN327744:FUN327745 GEJ327744:GEJ327745 GOF327744:GOF327745 GYB327744:GYB327745 HHX327744:HHX327745 HRT327744:HRT327745 IBP327744:IBP327745 ILL327744:ILL327745 IVH327744:IVH327745 JFD327744:JFD327745 JOZ327744:JOZ327745 JYV327744:JYV327745 KIR327744:KIR327745 KSN327744:KSN327745 LCJ327744:LCJ327745 LMF327744:LMF327745 LWB327744:LWB327745 MFX327744:MFX327745 MPT327744:MPT327745 MZP327744:MZP327745 NJL327744:NJL327745 NTH327744:NTH327745 ODD327744:ODD327745 OMZ327744:OMZ327745 OWV327744:OWV327745 PGR327744:PGR327745 PQN327744:PQN327745 QAJ327744:QAJ327745 QKF327744:QKF327745 QUB327744:QUB327745 RDX327744:RDX327745 RNT327744:RNT327745 RXP327744:RXP327745 SHL327744:SHL327745 SRH327744:SRH327745 TBD327744:TBD327745 TKZ327744:TKZ327745 TUV327744:TUV327745 UER327744:UER327745 UON327744:UON327745 UYJ327744:UYJ327745 VIF327744:VIF327745 VSB327744:VSB327745 WBX327744:WBX327745 WLT327744:WLT327745 WVP327744:WVP327745 H393280:H393281 JD393280:JD393281 SZ393280:SZ393281 ACV393280:ACV393281 AMR393280:AMR393281 AWN393280:AWN393281 BGJ393280:BGJ393281 BQF393280:BQF393281 CAB393280:CAB393281 CJX393280:CJX393281 CTT393280:CTT393281 DDP393280:DDP393281 DNL393280:DNL393281 DXH393280:DXH393281 EHD393280:EHD393281 EQZ393280:EQZ393281 FAV393280:FAV393281 FKR393280:FKR393281 FUN393280:FUN393281 GEJ393280:GEJ393281 GOF393280:GOF393281 GYB393280:GYB393281 HHX393280:HHX393281 HRT393280:HRT393281 IBP393280:IBP393281 ILL393280:ILL393281 IVH393280:IVH393281 JFD393280:JFD393281 JOZ393280:JOZ393281 JYV393280:JYV393281 KIR393280:KIR393281 KSN393280:KSN393281 LCJ393280:LCJ393281 LMF393280:LMF393281 LWB393280:LWB393281 MFX393280:MFX393281 MPT393280:MPT393281 MZP393280:MZP393281 NJL393280:NJL393281 NTH393280:NTH393281 ODD393280:ODD393281 OMZ393280:OMZ393281 OWV393280:OWV393281 PGR393280:PGR393281 PQN393280:PQN393281 QAJ393280:QAJ393281 QKF393280:QKF393281 QUB393280:QUB393281 RDX393280:RDX393281 RNT393280:RNT393281 RXP393280:RXP393281 SHL393280:SHL393281 SRH393280:SRH393281 TBD393280:TBD393281 TKZ393280:TKZ393281 TUV393280:TUV393281 UER393280:UER393281 UON393280:UON393281 UYJ393280:UYJ393281 VIF393280:VIF393281 VSB393280:VSB393281 WBX393280:WBX393281 WLT393280:WLT393281 WVP393280:WVP393281 H458816:H458817 JD458816:JD458817 SZ458816:SZ458817 ACV458816:ACV458817 AMR458816:AMR458817 AWN458816:AWN458817 BGJ458816:BGJ458817 BQF458816:BQF458817 CAB458816:CAB458817 CJX458816:CJX458817 CTT458816:CTT458817 DDP458816:DDP458817 DNL458816:DNL458817 DXH458816:DXH458817 EHD458816:EHD458817 EQZ458816:EQZ458817 FAV458816:FAV458817 FKR458816:FKR458817 FUN458816:FUN458817 GEJ458816:GEJ458817 GOF458816:GOF458817 GYB458816:GYB458817 HHX458816:HHX458817 HRT458816:HRT458817 IBP458816:IBP458817 ILL458816:ILL458817 IVH458816:IVH458817 JFD458816:JFD458817 JOZ458816:JOZ458817 JYV458816:JYV458817 KIR458816:KIR458817 KSN458816:KSN458817 LCJ458816:LCJ458817 LMF458816:LMF458817 LWB458816:LWB458817 MFX458816:MFX458817 MPT458816:MPT458817 MZP458816:MZP458817 NJL458816:NJL458817 NTH458816:NTH458817 ODD458816:ODD458817 OMZ458816:OMZ458817 OWV458816:OWV458817 PGR458816:PGR458817 PQN458816:PQN458817 QAJ458816:QAJ458817 QKF458816:QKF458817 QUB458816:QUB458817 RDX458816:RDX458817 RNT458816:RNT458817 RXP458816:RXP458817 SHL458816:SHL458817 SRH458816:SRH458817 TBD458816:TBD458817 TKZ458816:TKZ458817 TUV458816:TUV458817 UER458816:UER458817 UON458816:UON458817 UYJ458816:UYJ458817 VIF458816:VIF458817 VSB458816:VSB458817 WBX458816:WBX458817 WLT458816:WLT458817 WVP458816:WVP458817 H524352:H524353 JD524352:JD524353 SZ524352:SZ524353 ACV524352:ACV524353 AMR524352:AMR524353 AWN524352:AWN524353 BGJ524352:BGJ524353 BQF524352:BQF524353 CAB524352:CAB524353 CJX524352:CJX524353 CTT524352:CTT524353 DDP524352:DDP524353 DNL524352:DNL524353 DXH524352:DXH524353 EHD524352:EHD524353 EQZ524352:EQZ524353 FAV524352:FAV524353 FKR524352:FKR524353 FUN524352:FUN524353 GEJ524352:GEJ524353 GOF524352:GOF524353 GYB524352:GYB524353 HHX524352:HHX524353 HRT524352:HRT524353 IBP524352:IBP524353 ILL524352:ILL524353 IVH524352:IVH524353 JFD524352:JFD524353 JOZ524352:JOZ524353 JYV524352:JYV524353 KIR524352:KIR524353 KSN524352:KSN524353 LCJ524352:LCJ524353 LMF524352:LMF524353 LWB524352:LWB524353 MFX524352:MFX524353 MPT524352:MPT524353 MZP524352:MZP524353 NJL524352:NJL524353 NTH524352:NTH524353 ODD524352:ODD524353 OMZ524352:OMZ524353 OWV524352:OWV524353 PGR524352:PGR524353 PQN524352:PQN524353 QAJ524352:QAJ524353 QKF524352:QKF524353 QUB524352:QUB524353 RDX524352:RDX524353 RNT524352:RNT524353 RXP524352:RXP524353 SHL524352:SHL524353 SRH524352:SRH524353 TBD524352:TBD524353 TKZ524352:TKZ524353 TUV524352:TUV524353 UER524352:UER524353 UON524352:UON524353 UYJ524352:UYJ524353 VIF524352:VIF524353 VSB524352:VSB524353 WBX524352:WBX524353 WLT524352:WLT524353 WVP524352:WVP524353 H589888:H589889 JD589888:JD589889 SZ589888:SZ589889 ACV589888:ACV589889 AMR589888:AMR589889 AWN589888:AWN589889 BGJ589888:BGJ589889 BQF589888:BQF589889 CAB589888:CAB589889 CJX589888:CJX589889 CTT589888:CTT589889 DDP589888:DDP589889 DNL589888:DNL589889 DXH589888:DXH589889 EHD589888:EHD589889 EQZ589888:EQZ589889 FAV589888:FAV589889 FKR589888:FKR589889 FUN589888:FUN589889 GEJ589888:GEJ589889 GOF589888:GOF589889 GYB589888:GYB589889 HHX589888:HHX589889 HRT589888:HRT589889 IBP589888:IBP589889 ILL589888:ILL589889 IVH589888:IVH589889 JFD589888:JFD589889 JOZ589888:JOZ589889 JYV589888:JYV589889 KIR589888:KIR589889 KSN589888:KSN589889 LCJ589888:LCJ589889 LMF589888:LMF589889 LWB589888:LWB589889 MFX589888:MFX589889 MPT589888:MPT589889 MZP589888:MZP589889 NJL589888:NJL589889 NTH589888:NTH589889 ODD589888:ODD589889 OMZ589888:OMZ589889 OWV589888:OWV589889 PGR589888:PGR589889 PQN589888:PQN589889 QAJ589888:QAJ589889 QKF589888:QKF589889 QUB589888:QUB589889 RDX589888:RDX589889 RNT589888:RNT589889 RXP589888:RXP589889 SHL589888:SHL589889 SRH589888:SRH589889 TBD589888:TBD589889 TKZ589888:TKZ589889 TUV589888:TUV589889 UER589888:UER589889 UON589888:UON589889 UYJ589888:UYJ589889 VIF589888:VIF589889 VSB589888:VSB589889 WBX589888:WBX589889 WLT589888:WLT589889 WVP589888:WVP589889 H655424:H655425 JD655424:JD655425 SZ655424:SZ655425 ACV655424:ACV655425 AMR655424:AMR655425 AWN655424:AWN655425 BGJ655424:BGJ655425 BQF655424:BQF655425 CAB655424:CAB655425 CJX655424:CJX655425 CTT655424:CTT655425 DDP655424:DDP655425 DNL655424:DNL655425 DXH655424:DXH655425 EHD655424:EHD655425 EQZ655424:EQZ655425 FAV655424:FAV655425 FKR655424:FKR655425 FUN655424:FUN655425 GEJ655424:GEJ655425 GOF655424:GOF655425 GYB655424:GYB655425 HHX655424:HHX655425 HRT655424:HRT655425 IBP655424:IBP655425 ILL655424:ILL655425 IVH655424:IVH655425 JFD655424:JFD655425 JOZ655424:JOZ655425 JYV655424:JYV655425 KIR655424:KIR655425 KSN655424:KSN655425 LCJ655424:LCJ655425 LMF655424:LMF655425 LWB655424:LWB655425 MFX655424:MFX655425 MPT655424:MPT655425 MZP655424:MZP655425 NJL655424:NJL655425 NTH655424:NTH655425 ODD655424:ODD655425 OMZ655424:OMZ655425 OWV655424:OWV655425 PGR655424:PGR655425 PQN655424:PQN655425 QAJ655424:QAJ655425 QKF655424:QKF655425 QUB655424:QUB655425 RDX655424:RDX655425 RNT655424:RNT655425 RXP655424:RXP655425 SHL655424:SHL655425 SRH655424:SRH655425 TBD655424:TBD655425 TKZ655424:TKZ655425 TUV655424:TUV655425 UER655424:UER655425 UON655424:UON655425 UYJ655424:UYJ655425 VIF655424:VIF655425 VSB655424:VSB655425 WBX655424:WBX655425 WLT655424:WLT655425 WVP655424:WVP655425 H720960:H720961 JD720960:JD720961 SZ720960:SZ720961 ACV720960:ACV720961 AMR720960:AMR720961 AWN720960:AWN720961 BGJ720960:BGJ720961 BQF720960:BQF720961 CAB720960:CAB720961 CJX720960:CJX720961 CTT720960:CTT720961 DDP720960:DDP720961 DNL720960:DNL720961 DXH720960:DXH720961 EHD720960:EHD720961 EQZ720960:EQZ720961 FAV720960:FAV720961 FKR720960:FKR720961 FUN720960:FUN720961 GEJ720960:GEJ720961 GOF720960:GOF720961 GYB720960:GYB720961 HHX720960:HHX720961 HRT720960:HRT720961 IBP720960:IBP720961 ILL720960:ILL720961 IVH720960:IVH720961 JFD720960:JFD720961 JOZ720960:JOZ720961 JYV720960:JYV720961 KIR720960:KIR720961 KSN720960:KSN720961 LCJ720960:LCJ720961 LMF720960:LMF720961 LWB720960:LWB720961 MFX720960:MFX720961 MPT720960:MPT720961 MZP720960:MZP720961 NJL720960:NJL720961 NTH720960:NTH720961 ODD720960:ODD720961 OMZ720960:OMZ720961 OWV720960:OWV720961 PGR720960:PGR720961 PQN720960:PQN720961 QAJ720960:QAJ720961 QKF720960:QKF720961 QUB720960:QUB720961 RDX720960:RDX720961 RNT720960:RNT720961 RXP720960:RXP720961 SHL720960:SHL720961 SRH720960:SRH720961 TBD720960:TBD720961 TKZ720960:TKZ720961 TUV720960:TUV720961 UER720960:UER720961 UON720960:UON720961 UYJ720960:UYJ720961 VIF720960:VIF720961 VSB720960:VSB720961 WBX720960:WBX720961 WLT720960:WLT720961 WVP720960:WVP720961 H786496:H786497 JD786496:JD786497 SZ786496:SZ786497 ACV786496:ACV786497 AMR786496:AMR786497 AWN786496:AWN786497 BGJ786496:BGJ786497 BQF786496:BQF786497 CAB786496:CAB786497 CJX786496:CJX786497 CTT786496:CTT786497 DDP786496:DDP786497 DNL786496:DNL786497 DXH786496:DXH786497 EHD786496:EHD786497 EQZ786496:EQZ786497 FAV786496:FAV786497 FKR786496:FKR786497 FUN786496:FUN786497 GEJ786496:GEJ786497 GOF786496:GOF786497 GYB786496:GYB786497 HHX786496:HHX786497 HRT786496:HRT786497 IBP786496:IBP786497 ILL786496:ILL786497 IVH786496:IVH786497 JFD786496:JFD786497 JOZ786496:JOZ786497 JYV786496:JYV786497 KIR786496:KIR786497 KSN786496:KSN786497 LCJ786496:LCJ786497 LMF786496:LMF786497 LWB786496:LWB786497 MFX786496:MFX786497 MPT786496:MPT786497 MZP786496:MZP786497 NJL786496:NJL786497 NTH786496:NTH786497 ODD786496:ODD786497 OMZ786496:OMZ786497 OWV786496:OWV786497 PGR786496:PGR786497 PQN786496:PQN786497 QAJ786496:QAJ786497 QKF786496:QKF786497 QUB786496:QUB786497 RDX786496:RDX786497 RNT786496:RNT786497 RXP786496:RXP786497 SHL786496:SHL786497 SRH786496:SRH786497 TBD786496:TBD786497 TKZ786496:TKZ786497 TUV786496:TUV786497 UER786496:UER786497 UON786496:UON786497 UYJ786496:UYJ786497 VIF786496:VIF786497 VSB786496:VSB786497 WBX786496:WBX786497 WLT786496:WLT786497 WVP786496:WVP786497 H852032:H852033 JD852032:JD852033 SZ852032:SZ852033 ACV852032:ACV852033 AMR852032:AMR852033 AWN852032:AWN852033 BGJ852032:BGJ852033 BQF852032:BQF852033 CAB852032:CAB852033 CJX852032:CJX852033 CTT852032:CTT852033 DDP852032:DDP852033 DNL852032:DNL852033 DXH852032:DXH852033 EHD852032:EHD852033 EQZ852032:EQZ852033 FAV852032:FAV852033 FKR852032:FKR852033 FUN852032:FUN852033 GEJ852032:GEJ852033 GOF852032:GOF852033 GYB852032:GYB852033 HHX852032:HHX852033 HRT852032:HRT852033 IBP852032:IBP852033 ILL852032:ILL852033 IVH852032:IVH852033 JFD852032:JFD852033 JOZ852032:JOZ852033 JYV852032:JYV852033 KIR852032:KIR852033 KSN852032:KSN852033 LCJ852032:LCJ852033 LMF852032:LMF852033 LWB852032:LWB852033 MFX852032:MFX852033 MPT852032:MPT852033 MZP852032:MZP852033 NJL852032:NJL852033 NTH852032:NTH852033 ODD852032:ODD852033 OMZ852032:OMZ852033 OWV852032:OWV852033 PGR852032:PGR852033 PQN852032:PQN852033 QAJ852032:QAJ852033 QKF852032:QKF852033 QUB852032:QUB852033 RDX852032:RDX852033 RNT852032:RNT852033 RXP852032:RXP852033 SHL852032:SHL852033 SRH852032:SRH852033 TBD852032:TBD852033 TKZ852032:TKZ852033 TUV852032:TUV852033 UER852032:UER852033 UON852032:UON852033 UYJ852032:UYJ852033 VIF852032:VIF852033 VSB852032:VSB852033 WBX852032:WBX852033 WLT852032:WLT852033 WVP852032:WVP852033 H917568:H917569 JD917568:JD917569 SZ917568:SZ917569 ACV917568:ACV917569 AMR917568:AMR917569 AWN917568:AWN917569 BGJ917568:BGJ917569 BQF917568:BQF917569 CAB917568:CAB917569 CJX917568:CJX917569 CTT917568:CTT917569 DDP917568:DDP917569 DNL917568:DNL917569 DXH917568:DXH917569 EHD917568:EHD917569 EQZ917568:EQZ917569 FAV917568:FAV917569 FKR917568:FKR917569 FUN917568:FUN917569 GEJ917568:GEJ917569 GOF917568:GOF917569 GYB917568:GYB917569 HHX917568:HHX917569 HRT917568:HRT917569 IBP917568:IBP917569 ILL917568:ILL917569 IVH917568:IVH917569 JFD917568:JFD917569 JOZ917568:JOZ917569 JYV917568:JYV917569 KIR917568:KIR917569 KSN917568:KSN917569 LCJ917568:LCJ917569 LMF917568:LMF917569 LWB917568:LWB917569 MFX917568:MFX917569 MPT917568:MPT917569 MZP917568:MZP917569 NJL917568:NJL917569 NTH917568:NTH917569 ODD917568:ODD917569 OMZ917568:OMZ917569 OWV917568:OWV917569 PGR917568:PGR917569 PQN917568:PQN917569 QAJ917568:QAJ917569 QKF917568:QKF917569 QUB917568:QUB917569 RDX917568:RDX917569 RNT917568:RNT917569 RXP917568:RXP917569 SHL917568:SHL917569 SRH917568:SRH917569 TBD917568:TBD917569 TKZ917568:TKZ917569 TUV917568:TUV917569 UER917568:UER917569 UON917568:UON917569 UYJ917568:UYJ917569 VIF917568:VIF917569 VSB917568:VSB917569 WBX917568:WBX917569 WLT917568:WLT917569 WVP917568:WVP917569 H983104:H983105 JD983104:JD983105 SZ983104:SZ983105 ACV983104:ACV983105 AMR983104:AMR983105 AWN983104:AWN983105 BGJ983104:BGJ983105 BQF983104:BQF983105 CAB983104:CAB983105 CJX983104:CJX983105 CTT983104:CTT983105 DDP983104:DDP983105 DNL983104:DNL983105 DXH983104:DXH983105 EHD983104:EHD983105 EQZ983104:EQZ983105 FAV983104:FAV983105 FKR983104:FKR983105 FUN983104:FUN983105 GEJ983104:GEJ983105 GOF983104:GOF983105 GYB983104:GYB983105 HHX983104:HHX983105 HRT983104:HRT983105 IBP983104:IBP983105 ILL983104:ILL983105 IVH983104:IVH983105 JFD983104:JFD983105 JOZ983104:JOZ983105 JYV983104:JYV983105 KIR983104:KIR983105 KSN983104:KSN983105 LCJ983104:LCJ983105 LMF983104:LMF983105 LWB983104:LWB983105 MFX983104:MFX983105 MPT983104:MPT983105 MZP983104:MZP983105 NJL983104:NJL983105 NTH983104:NTH983105 ODD983104:ODD983105 OMZ983104:OMZ983105 OWV983104:OWV983105 PGR983104:PGR983105 PQN983104:PQN983105 QAJ983104:QAJ983105 QKF983104:QKF983105 QUB983104:QUB983105 RDX983104:RDX983105 RNT983104:RNT983105 RXP983104:RXP983105 SHL983104:SHL983105 SRH983104:SRH983105 TBD983104:TBD983105 TKZ983104:TKZ983105 TUV983104:TUV983105 UER983104:UER983105 UON983104:UON983105 UYJ983104:UYJ983105 VIF983104:VIF983105 VSB983104:VSB983105 WBX983104:WBX983105 WLT983104:WLT983105 WVP983104:WVP983105</xm:sqref>
        </x14:dataValidation>
        <x14:dataValidation imeMode="off" allowBlank="1" showInputMessage="1" showErrorMessage="1" promptTitle="記録入力" prompt="選手の最高記録を半角数字で入力してください。_x000a_例) 9.01.23" xr:uid="{00000000-0002-0000-0000-00001A000000}">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Q77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Q65613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Q131149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Q196685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Q262221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Q327757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Q393293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Q458829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Q524365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Q589901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Q655437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Q720973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Q786509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Q852045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Q917581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Q983117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L65613 JH65613 TD65613 ACZ65613 AMV65613 AWR65613 BGN65613 BQJ65613 CAF65613 CKB65613 CTX65613 DDT65613 DNP65613 DXL65613 EHH65613 ERD65613 FAZ65613 FKV65613 FUR65613 GEN65613 GOJ65613 GYF65613 HIB65613 HRX65613 IBT65613 ILP65613 IVL65613 JFH65613 JPD65613 JYZ65613 KIV65613 KSR65613 LCN65613 LMJ65613 LWF65613 MGB65613 MPX65613 MZT65613 NJP65613 NTL65613 ODH65613 OND65613 OWZ65613 PGV65613 PQR65613 QAN65613 QKJ65613 QUF65613 REB65613 RNX65613 RXT65613 SHP65613 SRL65613 TBH65613 TLD65613 TUZ65613 UEV65613 UOR65613 UYN65613 VIJ65613 VSF65613 WCB65613 WLX65613 WVT65613 L131149 JH131149 TD131149 ACZ131149 AMV131149 AWR131149 BGN131149 BQJ131149 CAF131149 CKB131149 CTX131149 DDT131149 DNP131149 DXL131149 EHH131149 ERD131149 FAZ131149 FKV131149 FUR131149 GEN131149 GOJ131149 GYF131149 HIB131149 HRX131149 IBT131149 ILP131149 IVL131149 JFH131149 JPD131149 JYZ131149 KIV131149 KSR131149 LCN131149 LMJ131149 LWF131149 MGB131149 MPX131149 MZT131149 NJP131149 NTL131149 ODH131149 OND131149 OWZ131149 PGV131149 PQR131149 QAN131149 QKJ131149 QUF131149 REB131149 RNX131149 RXT131149 SHP131149 SRL131149 TBH131149 TLD131149 TUZ131149 UEV131149 UOR131149 UYN131149 VIJ131149 VSF131149 WCB131149 WLX131149 WVT131149 L196685 JH196685 TD196685 ACZ196685 AMV196685 AWR196685 BGN196685 BQJ196685 CAF196685 CKB196685 CTX196685 DDT196685 DNP196685 DXL196685 EHH196685 ERD196685 FAZ196685 FKV196685 FUR196685 GEN196685 GOJ196685 GYF196685 HIB196685 HRX196685 IBT196685 ILP196685 IVL196685 JFH196685 JPD196685 JYZ196685 KIV196685 KSR196685 LCN196685 LMJ196685 LWF196685 MGB196685 MPX196685 MZT196685 NJP196685 NTL196685 ODH196685 OND196685 OWZ196685 PGV196685 PQR196685 QAN196685 QKJ196685 QUF196685 REB196685 RNX196685 RXT196685 SHP196685 SRL196685 TBH196685 TLD196685 TUZ196685 UEV196685 UOR196685 UYN196685 VIJ196685 VSF196685 WCB196685 WLX196685 WVT196685 L262221 JH262221 TD262221 ACZ262221 AMV262221 AWR262221 BGN262221 BQJ262221 CAF262221 CKB262221 CTX262221 DDT262221 DNP262221 DXL262221 EHH262221 ERD262221 FAZ262221 FKV262221 FUR262221 GEN262221 GOJ262221 GYF262221 HIB262221 HRX262221 IBT262221 ILP262221 IVL262221 JFH262221 JPD262221 JYZ262221 KIV262221 KSR262221 LCN262221 LMJ262221 LWF262221 MGB262221 MPX262221 MZT262221 NJP262221 NTL262221 ODH262221 OND262221 OWZ262221 PGV262221 PQR262221 QAN262221 QKJ262221 QUF262221 REB262221 RNX262221 RXT262221 SHP262221 SRL262221 TBH262221 TLD262221 TUZ262221 UEV262221 UOR262221 UYN262221 VIJ262221 VSF262221 WCB262221 WLX262221 WVT262221 L327757 JH327757 TD327757 ACZ327757 AMV327757 AWR327757 BGN327757 BQJ327757 CAF327757 CKB327757 CTX327757 DDT327757 DNP327757 DXL327757 EHH327757 ERD327757 FAZ327757 FKV327757 FUR327757 GEN327757 GOJ327757 GYF327757 HIB327757 HRX327757 IBT327757 ILP327757 IVL327757 JFH327757 JPD327757 JYZ327757 KIV327757 KSR327757 LCN327757 LMJ327757 LWF327757 MGB327757 MPX327757 MZT327757 NJP327757 NTL327757 ODH327757 OND327757 OWZ327757 PGV327757 PQR327757 QAN327757 QKJ327757 QUF327757 REB327757 RNX327757 RXT327757 SHP327757 SRL327757 TBH327757 TLD327757 TUZ327757 UEV327757 UOR327757 UYN327757 VIJ327757 VSF327757 WCB327757 WLX327757 WVT327757 L393293 JH393293 TD393293 ACZ393293 AMV393293 AWR393293 BGN393293 BQJ393293 CAF393293 CKB393293 CTX393293 DDT393293 DNP393293 DXL393293 EHH393293 ERD393293 FAZ393293 FKV393293 FUR393293 GEN393293 GOJ393293 GYF393293 HIB393293 HRX393293 IBT393293 ILP393293 IVL393293 JFH393293 JPD393293 JYZ393293 KIV393293 KSR393293 LCN393293 LMJ393293 LWF393293 MGB393293 MPX393293 MZT393293 NJP393293 NTL393293 ODH393293 OND393293 OWZ393293 PGV393293 PQR393293 QAN393293 QKJ393293 QUF393293 REB393293 RNX393293 RXT393293 SHP393293 SRL393293 TBH393293 TLD393293 TUZ393293 UEV393293 UOR393293 UYN393293 VIJ393293 VSF393293 WCB393293 WLX393293 WVT393293 L458829 JH458829 TD458829 ACZ458829 AMV458829 AWR458829 BGN458829 BQJ458829 CAF458829 CKB458829 CTX458829 DDT458829 DNP458829 DXL458829 EHH458829 ERD458829 FAZ458829 FKV458829 FUR458829 GEN458829 GOJ458829 GYF458829 HIB458829 HRX458829 IBT458829 ILP458829 IVL458829 JFH458829 JPD458829 JYZ458829 KIV458829 KSR458829 LCN458829 LMJ458829 LWF458829 MGB458829 MPX458829 MZT458829 NJP458829 NTL458829 ODH458829 OND458829 OWZ458829 PGV458829 PQR458829 QAN458829 QKJ458829 QUF458829 REB458829 RNX458829 RXT458829 SHP458829 SRL458829 TBH458829 TLD458829 TUZ458829 UEV458829 UOR458829 UYN458829 VIJ458829 VSF458829 WCB458829 WLX458829 WVT458829 L524365 JH524365 TD524365 ACZ524365 AMV524365 AWR524365 BGN524365 BQJ524365 CAF524365 CKB524365 CTX524365 DDT524365 DNP524365 DXL524365 EHH524365 ERD524365 FAZ524365 FKV524365 FUR524365 GEN524365 GOJ524365 GYF524365 HIB524365 HRX524365 IBT524365 ILP524365 IVL524365 JFH524365 JPD524365 JYZ524365 KIV524365 KSR524365 LCN524365 LMJ524365 LWF524365 MGB524365 MPX524365 MZT524365 NJP524365 NTL524365 ODH524365 OND524365 OWZ524365 PGV524365 PQR524365 QAN524365 QKJ524365 QUF524365 REB524365 RNX524365 RXT524365 SHP524365 SRL524365 TBH524365 TLD524365 TUZ524365 UEV524365 UOR524365 UYN524365 VIJ524365 VSF524365 WCB524365 WLX524365 WVT524365 L589901 JH589901 TD589901 ACZ589901 AMV589901 AWR589901 BGN589901 BQJ589901 CAF589901 CKB589901 CTX589901 DDT589901 DNP589901 DXL589901 EHH589901 ERD589901 FAZ589901 FKV589901 FUR589901 GEN589901 GOJ589901 GYF589901 HIB589901 HRX589901 IBT589901 ILP589901 IVL589901 JFH589901 JPD589901 JYZ589901 KIV589901 KSR589901 LCN589901 LMJ589901 LWF589901 MGB589901 MPX589901 MZT589901 NJP589901 NTL589901 ODH589901 OND589901 OWZ589901 PGV589901 PQR589901 QAN589901 QKJ589901 QUF589901 REB589901 RNX589901 RXT589901 SHP589901 SRL589901 TBH589901 TLD589901 TUZ589901 UEV589901 UOR589901 UYN589901 VIJ589901 VSF589901 WCB589901 WLX589901 WVT589901 L655437 JH655437 TD655437 ACZ655437 AMV655437 AWR655437 BGN655437 BQJ655437 CAF655437 CKB655437 CTX655437 DDT655437 DNP655437 DXL655437 EHH655437 ERD655437 FAZ655437 FKV655437 FUR655437 GEN655437 GOJ655437 GYF655437 HIB655437 HRX655437 IBT655437 ILP655437 IVL655437 JFH655437 JPD655437 JYZ655437 KIV655437 KSR655437 LCN655437 LMJ655437 LWF655437 MGB655437 MPX655437 MZT655437 NJP655437 NTL655437 ODH655437 OND655437 OWZ655437 PGV655437 PQR655437 QAN655437 QKJ655437 QUF655437 REB655437 RNX655437 RXT655437 SHP655437 SRL655437 TBH655437 TLD655437 TUZ655437 UEV655437 UOR655437 UYN655437 VIJ655437 VSF655437 WCB655437 WLX655437 WVT655437 L720973 JH720973 TD720973 ACZ720973 AMV720973 AWR720973 BGN720973 BQJ720973 CAF720973 CKB720973 CTX720973 DDT720973 DNP720973 DXL720973 EHH720973 ERD720973 FAZ720973 FKV720973 FUR720973 GEN720973 GOJ720973 GYF720973 HIB720973 HRX720973 IBT720973 ILP720973 IVL720973 JFH720973 JPD720973 JYZ720973 KIV720973 KSR720973 LCN720973 LMJ720973 LWF720973 MGB720973 MPX720973 MZT720973 NJP720973 NTL720973 ODH720973 OND720973 OWZ720973 PGV720973 PQR720973 QAN720973 QKJ720973 QUF720973 REB720973 RNX720973 RXT720973 SHP720973 SRL720973 TBH720973 TLD720973 TUZ720973 UEV720973 UOR720973 UYN720973 VIJ720973 VSF720973 WCB720973 WLX720973 WVT720973 L786509 JH786509 TD786509 ACZ786509 AMV786509 AWR786509 BGN786509 BQJ786509 CAF786509 CKB786509 CTX786509 DDT786509 DNP786509 DXL786509 EHH786509 ERD786509 FAZ786509 FKV786509 FUR786509 GEN786509 GOJ786509 GYF786509 HIB786509 HRX786509 IBT786509 ILP786509 IVL786509 JFH786509 JPD786509 JYZ786509 KIV786509 KSR786509 LCN786509 LMJ786509 LWF786509 MGB786509 MPX786509 MZT786509 NJP786509 NTL786509 ODH786509 OND786509 OWZ786509 PGV786509 PQR786509 QAN786509 QKJ786509 QUF786509 REB786509 RNX786509 RXT786509 SHP786509 SRL786509 TBH786509 TLD786509 TUZ786509 UEV786509 UOR786509 UYN786509 VIJ786509 VSF786509 WCB786509 WLX786509 WVT786509 L852045 JH852045 TD852045 ACZ852045 AMV852045 AWR852045 BGN852045 BQJ852045 CAF852045 CKB852045 CTX852045 DDT852045 DNP852045 DXL852045 EHH852045 ERD852045 FAZ852045 FKV852045 FUR852045 GEN852045 GOJ852045 GYF852045 HIB852045 HRX852045 IBT852045 ILP852045 IVL852045 JFH852045 JPD852045 JYZ852045 KIV852045 KSR852045 LCN852045 LMJ852045 LWF852045 MGB852045 MPX852045 MZT852045 NJP852045 NTL852045 ODH852045 OND852045 OWZ852045 PGV852045 PQR852045 QAN852045 QKJ852045 QUF852045 REB852045 RNX852045 RXT852045 SHP852045 SRL852045 TBH852045 TLD852045 TUZ852045 UEV852045 UOR852045 UYN852045 VIJ852045 VSF852045 WCB852045 WLX852045 WVT852045 L917581 JH917581 TD917581 ACZ917581 AMV917581 AWR917581 BGN917581 BQJ917581 CAF917581 CKB917581 CTX917581 DDT917581 DNP917581 DXL917581 EHH917581 ERD917581 FAZ917581 FKV917581 FUR917581 GEN917581 GOJ917581 GYF917581 HIB917581 HRX917581 IBT917581 ILP917581 IVL917581 JFH917581 JPD917581 JYZ917581 KIV917581 KSR917581 LCN917581 LMJ917581 LWF917581 MGB917581 MPX917581 MZT917581 NJP917581 NTL917581 ODH917581 OND917581 OWZ917581 PGV917581 PQR917581 QAN917581 QKJ917581 QUF917581 REB917581 RNX917581 RXT917581 SHP917581 SRL917581 TBH917581 TLD917581 TUZ917581 UEV917581 UOR917581 UYN917581 VIJ917581 VSF917581 WCB917581 WLX917581 WVT917581 L983117 JH983117 TD983117 ACZ983117 AMV983117 AWR983117 BGN983117 BQJ983117 CAF983117 CKB983117 CTX983117 DDT983117 DNP983117 DXL983117 EHH983117 ERD983117 FAZ983117 FKV983117 FUR983117 GEN983117 GOJ983117 GYF983117 HIB983117 HRX983117 IBT983117 ILP983117 IVL983117 JFH983117 JPD983117 JYZ983117 KIV983117 KSR983117 LCN983117 LMJ983117 LWF983117 MGB983117 MPX983117 MZT983117 NJP983117 NTL983117 ODH983117 OND983117 OWZ983117 PGV983117 PQR983117 QAN983117 QKJ983117 QUF983117 REB983117 RNX983117 RXT983117 SHP983117 SRL983117 TBH983117 TLD983117 TUZ983117 UEV983117 UOR983117 UYN983117 VIJ983117 VSF983117 WCB983117 WLX983117 WVT983117 H77 JD77 SZ77 ACV77 AMR77 AWN77 BGJ77 BQF77 CAB77 CJX77 CTT77 DDP77 DNL77 DXH77 EHD77 EQZ77 FAV77 FKR77 FUN77 GEJ77 GOF77 GYB77 HHX77 HRT77 IBP77 ILL77 IVH77 JFD77 JOZ77 JYV77 KIR77 KSN77 LCJ77 LMF77 LWB77 MFX77 MPT77 MZP77 NJL77 NTH77 ODD77 OMZ77 OWV77 PGR77 PQN77 QAJ77 QKF77 QUB77 RDX77 RNT77 RXP77 SHL77 SRH77 TBD77 TKZ77 TUV77 UER77 UON77 UYJ77 VIF77 VSB77 WBX77 WLT77 WVP77 H65613 JD65613 SZ65613 ACV65613 AMR65613 AWN65613 BGJ65613 BQF65613 CAB65613 CJX65613 CTT65613 DDP65613 DNL65613 DXH65613 EHD65613 EQZ65613 FAV65613 FKR65613 FUN65613 GEJ65613 GOF65613 GYB65613 HHX65613 HRT65613 IBP65613 ILL65613 IVH65613 JFD65613 JOZ65613 JYV65613 KIR65613 KSN65613 LCJ65613 LMF65613 LWB65613 MFX65613 MPT65613 MZP65613 NJL65613 NTH65613 ODD65613 OMZ65613 OWV65613 PGR65613 PQN65613 QAJ65613 QKF65613 QUB65613 RDX65613 RNT65613 RXP65613 SHL65613 SRH65613 TBD65613 TKZ65613 TUV65613 UER65613 UON65613 UYJ65613 VIF65613 VSB65613 WBX65613 WLT65613 WVP65613 H131149 JD131149 SZ131149 ACV131149 AMR131149 AWN131149 BGJ131149 BQF131149 CAB131149 CJX131149 CTT131149 DDP131149 DNL131149 DXH131149 EHD131149 EQZ131149 FAV131149 FKR131149 FUN131149 GEJ131149 GOF131149 GYB131149 HHX131149 HRT131149 IBP131149 ILL131149 IVH131149 JFD131149 JOZ131149 JYV131149 KIR131149 KSN131149 LCJ131149 LMF131149 LWB131149 MFX131149 MPT131149 MZP131149 NJL131149 NTH131149 ODD131149 OMZ131149 OWV131149 PGR131149 PQN131149 QAJ131149 QKF131149 QUB131149 RDX131149 RNT131149 RXP131149 SHL131149 SRH131149 TBD131149 TKZ131149 TUV131149 UER131149 UON131149 UYJ131149 VIF131149 VSB131149 WBX131149 WLT131149 WVP131149 H196685 JD196685 SZ196685 ACV196685 AMR196685 AWN196685 BGJ196685 BQF196685 CAB196685 CJX196685 CTT196685 DDP196685 DNL196685 DXH196685 EHD196685 EQZ196685 FAV196685 FKR196685 FUN196685 GEJ196685 GOF196685 GYB196685 HHX196685 HRT196685 IBP196685 ILL196685 IVH196685 JFD196685 JOZ196685 JYV196685 KIR196685 KSN196685 LCJ196685 LMF196685 LWB196685 MFX196685 MPT196685 MZP196685 NJL196685 NTH196685 ODD196685 OMZ196685 OWV196685 PGR196685 PQN196685 QAJ196685 QKF196685 QUB196685 RDX196685 RNT196685 RXP196685 SHL196685 SRH196685 TBD196685 TKZ196685 TUV196685 UER196685 UON196685 UYJ196685 VIF196685 VSB196685 WBX196685 WLT196685 WVP196685 H262221 JD262221 SZ262221 ACV262221 AMR262221 AWN262221 BGJ262221 BQF262221 CAB262221 CJX262221 CTT262221 DDP262221 DNL262221 DXH262221 EHD262221 EQZ262221 FAV262221 FKR262221 FUN262221 GEJ262221 GOF262221 GYB262221 HHX262221 HRT262221 IBP262221 ILL262221 IVH262221 JFD262221 JOZ262221 JYV262221 KIR262221 KSN262221 LCJ262221 LMF262221 LWB262221 MFX262221 MPT262221 MZP262221 NJL262221 NTH262221 ODD262221 OMZ262221 OWV262221 PGR262221 PQN262221 QAJ262221 QKF262221 QUB262221 RDX262221 RNT262221 RXP262221 SHL262221 SRH262221 TBD262221 TKZ262221 TUV262221 UER262221 UON262221 UYJ262221 VIF262221 VSB262221 WBX262221 WLT262221 WVP262221 H327757 JD327757 SZ327757 ACV327757 AMR327757 AWN327757 BGJ327757 BQF327757 CAB327757 CJX327757 CTT327757 DDP327757 DNL327757 DXH327757 EHD327757 EQZ327757 FAV327757 FKR327757 FUN327757 GEJ327757 GOF327757 GYB327757 HHX327757 HRT327757 IBP327757 ILL327757 IVH327757 JFD327757 JOZ327757 JYV327757 KIR327757 KSN327757 LCJ327757 LMF327757 LWB327757 MFX327757 MPT327757 MZP327757 NJL327757 NTH327757 ODD327757 OMZ327757 OWV327757 PGR327757 PQN327757 QAJ327757 QKF327757 QUB327757 RDX327757 RNT327757 RXP327757 SHL327757 SRH327757 TBD327757 TKZ327757 TUV327757 UER327757 UON327757 UYJ327757 VIF327757 VSB327757 WBX327757 WLT327757 WVP327757 H393293 JD393293 SZ393293 ACV393293 AMR393293 AWN393293 BGJ393293 BQF393293 CAB393293 CJX393293 CTT393293 DDP393293 DNL393293 DXH393293 EHD393293 EQZ393293 FAV393293 FKR393293 FUN393293 GEJ393293 GOF393293 GYB393293 HHX393293 HRT393293 IBP393293 ILL393293 IVH393293 JFD393293 JOZ393293 JYV393293 KIR393293 KSN393293 LCJ393293 LMF393293 LWB393293 MFX393293 MPT393293 MZP393293 NJL393293 NTH393293 ODD393293 OMZ393293 OWV393293 PGR393293 PQN393293 QAJ393293 QKF393293 QUB393293 RDX393293 RNT393293 RXP393293 SHL393293 SRH393293 TBD393293 TKZ393293 TUV393293 UER393293 UON393293 UYJ393293 VIF393293 VSB393293 WBX393293 WLT393293 WVP393293 H458829 JD458829 SZ458829 ACV458829 AMR458829 AWN458829 BGJ458829 BQF458829 CAB458829 CJX458829 CTT458829 DDP458829 DNL458829 DXH458829 EHD458829 EQZ458829 FAV458829 FKR458829 FUN458829 GEJ458829 GOF458829 GYB458829 HHX458829 HRT458829 IBP458829 ILL458829 IVH458829 JFD458829 JOZ458829 JYV458829 KIR458829 KSN458829 LCJ458829 LMF458829 LWB458829 MFX458829 MPT458829 MZP458829 NJL458829 NTH458829 ODD458829 OMZ458829 OWV458829 PGR458829 PQN458829 QAJ458829 QKF458829 QUB458829 RDX458829 RNT458829 RXP458829 SHL458829 SRH458829 TBD458829 TKZ458829 TUV458829 UER458829 UON458829 UYJ458829 VIF458829 VSB458829 WBX458829 WLT458829 WVP458829 H524365 JD524365 SZ524365 ACV524365 AMR524365 AWN524365 BGJ524365 BQF524365 CAB524365 CJX524365 CTT524365 DDP524365 DNL524365 DXH524365 EHD524365 EQZ524365 FAV524365 FKR524365 FUN524365 GEJ524365 GOF524365 GYB524365 HHX524365 HRT524365 IBP524365 ILL524365 IVH524365 JFD524365 JOZ524365 JYV524365 KIR524365 KSN524365 LCJ524365 LMF524365 LWB524365 MFX524365 MPT524365 MZP524365 NJL524365 NTH524365 ODD524365 OMZ524365 OWV524365 PGR524365 PQN524365 QAJ524365 QKF524365 QUB524365 RDX524365 RNT524365 RXP524365 SHL524365 SRH524365 TBD524365 TKZ524365 TUV524365 UER524365 UON524365 UYJ524365 VIF524365 VSB524365 WBX524365 WLT524365 WVP524365 H589901 JD589901 SZ589901 ACV589901 AMR589901 AWN589901 BGJ589901 BQF589901 CAB589901 CJX589901 CTT589901 DDP589901 DNL589901 DXH589901 EHD589901 EQZ589901 FAV589901 FKR589901 FUN589901 GEJ589901 GOF589901 GYB589901 HHX589901 HRT589901 IBP589901 ILL589901 IVH589901 JFD589901 JOZ589901 JYV589901 KIR589901 KSN589901 LCJ589901 LMF589901 LWB589901 MFX589901 MPT589901 MZP589901 NJL589901 NTH589901 ODD589901 OMZ589901 OWV589901 PGR589901 PQN589901 QAJ589901 QKF589901 QUB589901 RDX589901 RNT589901 RXP589901 SHL589901 SRH589901 TBD589901 TKZ589901 TUV589901 UER589901 UON589901 UYJ589901 VIF589901 VSB589901 WBX589901 WLT589901 WVP589901 H655437 JD655437 SZ655437 ACV655437 AMR655437 AWN655437 BGJ655437 BQF655437 CAB655437 CJX655437 CTT655437 DDP655437 DNL655437 DXH655437 EHD655437 EQZ655437 FAV655437 FKR655437 FUN655437 GEJ655437 GOF655437 GYB655437 HHX655437 HRT655437 IBP655437 ILL655437 IVH655437 JFD655437 JOZ655437 JYV655437 KIR655437 KSN655437 LCJ655437 LMF655437 LWB655437 MFX655437 MPT655437 MZP655437 NJL655437 NTH655437 ODD655437 OMZ655437 OWV655437 PGR655437 PQN655437 QAJ655437 QKF655437 QUB655437 RDX655437 RNT655437 RXP655437 SHL655437 SRH655437 TBD655437 TKZ655437 TUV655437 UER655437 UON655437 UYJ655437 VIF655437 VSB655437 WBX655437 WLT655437 WVP655437 H720973 JD720973 SZ720973 ACV720973 AMR720973 AWN720973 BGJ720973 BQF720973 CAB720973 CJX720973 CTT720973 DDP720973 DNL720973 DXH720973 EHD720973 EQZ720973 FAV720973 FKR720973 FUN720973 GEJ720973 GOF720973 GYB720973 HHX720973 HRT720973 IBP720973 ILL720973 IVH720973 JFD720973 JOZ720973 JYV720973 KIR720973 KSN720973 LCJ720973 LMF720973 LWB720973 MFX720973 MPT720973 MZP720973 NJL720973 NTH720973 ODD720973 OMZ720973 OWV720973 PGR720973 PQN720973 QAJ720973 QKF720973 QUB720973 RDX720973 RNT720973 RXP720973 SHL720973 SRH720973 TBD720973 TKZ720973 TUV720973 UER720973 UON720973 UYJ720973 VIF720973 VSB720973 WBX720973 WLT720973 WVP720973 H786509 JD786509 SZ786509 ACV786509 AMR786509 AWN786509 BGJ786509 BQF786509 CAB786509 CJX786509 CTT786509 DDP786509 DNL786509 DXH786509 EHD786509 EQZ786509 FAV786509 FKR786509 FUN786509 GEJ786509 GOF786509 GYB786509 HHX786509 HRT786509 IBP786509 ILL786509 IVH786509 JFD786509 JOZ786509 JYV786509 KIR786509 KSN786509 LCJ786509 LMF786509 LWB786509 MFX786509 MPT786509 MZP786509 NJL786509 NTH786509 ODD786509 OMZ786509 OWV786509 PGR786509 PQN786509 QAJ786509 QKF786509 QUB786509 RDX786509 RNT786509 RXP786509 SHL786509 SRH786509 TBD786509 TKZ786509 TUV786509 UER786509 UON786509 UYJ786509 VIF786509 VSB786509 WBX786509 WLT786509 WVP786509 H852045 JD852045 SZ852045 ACV852045 AMR852045 AWN852045 BGJ852045 BQF852045 CAB852045 CJX852045 CTT852045 DDP852045 DNL852045 DXH852045 EHD852045 EQZ852045 FAV852045 FKR852045 FUN852045 GEJ852045 GOF852045 GYB852045 HHX852045 HRT852045 IBP852045 ILL852045 IVH852045 JFD852045 JOZ852045 JYV852045 KIR852045 KSN852045 LCJ852045 LMF852045 LWB852045 MFX852045 MPT852045 MZP852045 NJL852045 NTH852045 ODD852045 OMZ852045 OWV852045 PGR852045 PQN852045 QAJ852045 QKF852045 QUB852045 RDX852045 RNT852045 RXP852045 SHL852045 SRH852045 TBD852045 TKZ852045 TUV852045 UER852045 UON852045 UYJ852045 VIF852045 VSB852045 WBX852045 WLT852045 WVP852045 H917581 JD917581 SZ917581 ACV917581 AMR917581 AWN917581 BGJ917581 BQF917581 CAB917581 CJX917581 CTT917581 DDP917581 DNL917581 DXH917581 EHD917581 EQZ917581 FAV917581 FKR917581 FUN917581 GEJ917581 GOF917581 GYB917581 HHX917581 HRT917581 IBP917581 ILL917581 IVH917581 JFD917581 JOZ917581 JYV917581 KIR917581 KSN917581 LCJ917581 LMF917581 LWB917581 MFX917581 MPT917581 MZP917581 NJL917581 NTH917581 ODD917581 OMZ917581 OWV917581 PGR917581 PQN917581 QAJ917581 QKF917581 QUB917581 RDX917581 RNT917581 RXP917581 SHL917581 SRH917581 TBD917581 TKZ917581 TUV917581 UER917581 UON917581 UYJ917581 VIF917581 VSB917581 WBX917581 WLT917581 WVP917581 H983117 JD983117 SZ983117 ACV983117 AMR983117 AWN983117 BGJ983117 BQF983117 CAB983117 CJX983117 CTT983117 DDP983117 DNL983117 DXH983117 EHD983117 EQZ983117 FAV983117 FKR983117 FUN983117 GEJ983117 GOF983117 GYB983117 HHX983117 HRT983117 IBP983117 ILL983117 IVH983117 JFD983117 JOZ983117 JYV983117 KIR983117 KSN983117 LCJ983117 LMF983117 LWB983117 MFX983117 MPT983117 MZP983117 NJL983117 NTH983117 ODD983117 OMZ983117 OWV983117 PGR983117 PQN983117 QAJ983117 QKF983117 QUB983117 RDX983117 RNT983117 RXP983117 SHL983117 SRH983117 TBD983117 TKZ983117 TUV983117 UER983117 UON983117 UYJ983117 VIF983117 VSB983117 WBX983117 WLT983117 WVP983117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
  <sheetViews>
    <sheetView tabSelected="1" view="pageBreakPreview" zoomScale="60" zoomScaleNormal="100" workbookViewId="0">
      <selection activeCell="AD18" sqref="AD18"/>
    </sheetView>
  </sheetViews>
  <sheetFormatPr defaultColWidth="8.88671875" defaultRowHeight="10.8" x14ac:dyDescent="0.2"/>
  <cols>
    <col min="1" max="1" width="2.44140625" style="7" customWidth="1"/>
    <col min="2" max="2" width="7.44140625" style="7" customWidth="1"/>
    <col min="3" max="3" width="3.6640625" style="7" customWidth="1"/>
    <col min="4" max="4" width="6.44140625" style="7" customWidth="1"/>
    <col min="5" max="6" width="7.44140625" style="7" customWidth="1"/>
    <col min="7" max="7" width="1.88671875" style="7" customWidth="1"/>
    <col min="8" max="8" width="5.44140625" style="7" customWidth="1"/>
    <col min="9" max="10" width="2.44140625" style="7" customWidth="1"/>
    <col min="11" max="11" width="7.44140625" style="7" customWidth="1"/>
    <col min="12" max="12" width="3.6640625" style="7" customWidth="1"/>
    <col min="13" max="13" width="6.44140625" style="7" customWidth="1"/>
    <col min="14" max="15" width="7.44140625" style="7" customWidth="1"/>
    <col min="16" max="16" width="1.88671875" style="7" customWidth="1"/>
    <col min="17" max="17" width="5.44140625" style="7" customWidth="1"/>
    <col min="18" max="18" width="2.44140625" style="7" customWidth="1"/>
    <col min="19" max="29" width="4.21875" style="7" customWidth="1"/>
    <col min="30" max="16384" width="8.88671875" style="7"/>
  </cols>
  <sheetData>
    <row r="1" spans="1:18" ht="13.2" x14ac:dyDescent="0.2">
      <c r="P1" s="8"/>
    </row>
    <row r="2" spans="1:18" ht="9" customHeight="1" x14ac:dyDescent="0.2"/>
    <row r="3" spans="1:18" ht="14.25" customHeight="1" x14ac:dyDescent="0.2">
      <c r="A3" s="1"/>
      <c r="B3" s="2"/>
      <c r="C3" s="2"/>
      <c r="D3" s="2"/>
      <c r="E3" s="2"/>
      <c r="F3" s="2"/>
      <c r="G3" s="2"/>
      <c r="H3" s="2"/>
      <c r="I3" s="3"/>
      <c r="J3" s="4"/>
      <c r="K3" s="5"/>
      <c r="L3" s="5"/>
      <c r="M3" s="5"/>
      <c r="N3" s="5"/>
      <c r="O3" s="5"/>
      <c r="P3" s="5"/>
      <c r="Q3" s="5"/>
      <c r="R3" s="6"/>
    </row>
    <row r="4" spans="1:18" ht="16.5" customHeight="1" x14ac:dyDescent="0.2">
      <c r="A4" s="9"/>
      <c r="B4" s="26" t="s">
        <v>2</v>
      </c>
      <c r="C4" s="351" t="s">
        <v>79</v>
      </c>
      <c r="D4" s="352"/>
      <c r="E4" s="352"/>
      <c r="F4" s="352"/>
      <c r="G4" s="352"/>
      <c r="H4" s="353"/>
      <c r="I4" s="10"/>
      <c r="J4" s="11"/>
      <c r="K4" s="26" t="s">
        <v>2</v>
      </c>
      <c r="L4" s="351" t="s">
        <v>78</v>
      </c>
      <c r="M4" s="352"/>
      <c r="N4" s="352"/>
      <c r="O4" s="352"/>
      <c r="P4" s="352"/>
      <c r="Q4" s="353"/>
      <c r="R4" s="12"/>
    </row>
    <row r="5" spans="1:18" ht="16.5" customHeight="1" x14ac:dyDescent="0.2">
      <c r="A5" s="9"/>
      <c r="B5" s="27" t="s">
        <v>1</v>
      </c>
      <c r="C5" s="351"/>
      <c r="D5" s="352"/>
      <c r="E5" s="352"/>
      <c r="F5" s="352"/>
      <c r="G5" s="352"/>
      <c r="H5" s="353"/>
      <c r="I5" s="10"/>
      <c r="J5" s="11"/>
      <c r="K5" s="27" t="s">
        <v>1</v>
      </c>
      <c r="L5" s="351"/>
      <c r="M5" s="352"/>
      <c r="N5" s="352"/>
      <c r="O5" s="352"/>
      <c r="P5" s="352"/>
      <c r="Q5" s="353"/>
      <c r="R5" s="12"/>
    </row>
    <row r="6" spans="1:18" ht="16.5" customHeight="1" x14ac:dyDescent="0.2">
      <c r="A6" s="9"/>
      <c r="B6" s="363" t="s">
        <v>7</v>
      </c>
      <c r="C6" s="364"/>
      <c r="D6" s="351"/>
      <c r="E6" s="352"/>
      <c r="F6" s="352"/>
      <c r="G6" s="352"/>
      <c r="H6" s="353"/>
      <c r="I6" s="10"/>
      <c r="J6" s="11"/>
      <c r="K6" s="363" t="s">
        <v>7</v>
      </c>
      <c r="L6" s="364"/>
      <c r="M6" s="365"/>
      <c r="N6" s="366"/>
      <c r="O6" s="366"/>
      <c r="P6" s="366"/>
      <c r="Q6" s="367"/>
      <c r="R6" s="12"/>
    </row>
    <row r="7" spans="1:18" ht="11.25" customHeight="1" x14ac:dyDescent="0.2">
      <c r="A7" s="9"/>
      <c r="B7" s="350" t="s">
        <v>3</v>
      </c>
      <c r="C7" s="350"/>
      <c r="D7" s="347" t="s">
        <v>4</v>
      </c>
      <c r="E7" s="348"/>
      <c r="F7" s="348"/>
      <c r="G7" s="349"/>
      <c r="H7" s="350" t="s">
        <v>0</v>
      </c>
      <c r="I7" s="10"/>
      <c r="J7" s="11"/>
      <c r="K7" s="350" t="s">
        <v>3</v>
      </c>
      <c r="L7" s="350"/>
      <c r="M7" s="347" t="s">
        <v>4</v>
      </c>
      <c r="N7" s="348"/>
      <c r="O7" s="348"/>
      <c r="P7" s="349"/>
      <c r="Q7" s="350" t="s">
        <v>0</v>
      </c>
      <c r="R7" s="12"/>
    </row>
    <row r="8" spans="1:18" ht="13.5" customHeight="1" x14ac:dyDescent="0.2">
      <c r="A8" s="9"/>
      <c r="B8" s="350"/>
      <c r="C8" s="350"/>
      <c r="D8" s="355" t="s">
        <v>5</v>
      </c>
      <c r="E8" s="355"/>
      <c r="F8" s="355"/>
      <c r="G8" s="355"/>
      <c r="H8" s="350"/>
      <c r="I8" s="10"/>
      <c r="J8" s="11"/>
      <c r="K8" s="350"/>
      <c r="L8" s="350"/>
      <c r="M8" s="355" t="s">
        <v>5</v>
      </c>
      <c r="N8" s="355"/>
      <c r="O8" s="355"/>
      <c r="P8" s="355"/>
      <c r="Q8" s="350"/>
      <c r="R8" s="12"/>
    </row>
    <row r="9" spans="1:18" ht="13.5" customHeight="1" x14ac:dyDescent="0.2">
      <c r="A9" s="9"/>
      <c r="B9" s="339" t="s">
        <v>77</v>
      </c>
      <c r="C9" s="340"/>
      <c r="D9" s="343" t="s">
        <v>77</v>
      </c>
      <c r="E9" s="344"/>
      <c r="F9" s="344"/>
      <c r="G9" s="345"/>
      <c r="H9" s="346" t="s">
        <v>77</v>
      </c>
      <c r="I9" s="13"/>
      <c r="J9" s="14"/>
      <c r="K9" s="339" t="s">
        <v>77</v>
      </c>
      <c r="L9" s="340"/>
      <c r="M9" s="343" t="s">
        <v>77</v>
      </c>
      <c r="N9" s="344"/>
      <c r="O9" s="344"/>
      <c r="P9" s="345"/>
      <c r="Q9" s="346" t="s">
        <v>77</v>
      </c>
      <c r="R9" s="12"/>
    </row>
    <row r="10" spans="1:18" ht="16.5" customHeight="1" x14ac:dyDescent="0.2">
      <c r="A10" s="9"/>
      <c r="B10" s="341"/>
      <c r="C10" s="342"/>
      <c r="D10" s="339" t="s">
        <v>77</v>
      </c>
      <c r="E10" s="362"/>
      <c r="F10" s="362"/>
      <c r="G10" s="340"/>
      <c r="H10" s="346"/>
      <c r="I10" s="13"/>
      <c r="J10" s="14"/>
      <c r="K10" s="341"/>
      <c r="L10" s="342"/>
      <c r="M10" s="339" t="s">
        <v>77</v>
      </c>
      <c r="N10" s="362"/>
      <c r="O10" s="362"/>
      <c r="P10" s="340"/>
      <c r="Q10" s="346"/>
      <c r="R10" s="12"/>
    </row>
    <row r="11" spans="1:18" ht="13.5" customHeight="1" x14ac:dyDescent="0.2">
      <c r="A11" s="9"/>
      <c r="B11" s="339" t="s">
        <v>77</v>
      </c>
      <c r="C11" s="340"/>
      <c r="D11" s="343" t="s">
        <v>77</v>
      </c>
      <c r="E11" s="344"/>
      <c r="F11" s="344"/>
      <c r="G11" s="345"/>
      <c r="H11" s="346" t="s">
        <v>77</v>
      </c>
      <c r="I11" s="13"/>
      <c r="J11" s="14"/>
      <c r="K11" s="339" t="s">
        <v>77</v>
      </c>
      <c r="L11" s="340"/>
      <c r="M11" s="343" t="s">
        <v>77</v>
      </c>
      <c r="N11" s="344"/>
      <c r="O11" s="344"/>
      <c r="P11" s="345"/>
      <c r="Q11" s="346" t="s">
        <v>77</v>
      </c>
      <c r="R11" s="12"/>
    </row>
    <row r="12" spans="1:18" ht="16.5" customHeight="1" x14ac:dyDescent="0.2">
      <c r="A12" s="9"/>
      <c r="B12" s="341"/>
      <c r="C12" s="342"/>
      <c r="D12" s="339" t="s">
        <v>77</v>
      </c>
      <c r="E12" s="362"/>
      <c r="F12" s="362"/>
      <c r="G12" s="340"/>
      <c r="H12" s="346"/>
      <c r="I12" s="13"/>
      <c r="J12" s="14"/>
      <c r="K12" s="341"/>
      <c r="L12" s="342"/>
      <c r="M12" s="339" t="s">
        <v>77</v>
      </c>
      <c r="N12" s="362"/>
      <c r="O12" s="362"/>
      <c r="P12" s="340"/>
      <c r="Q12" s="346"/>
      <c r="R12" s="12"/>
    </row>
    <row r="13" spans="1:18" ht="13.5" customHeight="1" x14ac:dyDescent="0.2">
      <c r="A13" s="9"/>
      <c r="B13" s="339" t="s">
        <v>77</v>
      </c>
      <c r="C13" s="340"/>
      <c r="D13" s="343" t="s">
        <v>77</v>
      </c>
      <c r="E13" s="344"/>
      <c r="F13" s="344"/>
      <c r="G13" s="345"/>
      <c r="H13" s="346" t="s">
        <v>77</v>
      </c>
      <c r="I13" s="13"/>
      <c r="J13" s="14"/>
      <c r="K13" s="339" t="s">
        <v>77</v>
      </c>
      <c r="L13" s="340"/>
      <c r="M13" s="343" t="s">
        <v>77</v>
      </c>
      <c r="N13" s="344"/>
      <c r="O13" s="344"/>
      <c r="P13" s="345"/>
      <c r="Q13" s="346" t="s">
        <v>77</v>
      </c>
      <c r="R13" s="12"/>
    </row>
    <row r="14" spans="1:18" ht="16.5" customHeight="1" x14ac:dyDescent="0.2">
      <c r="A14" s="9"/>
      <c r="B14" s="341"/>
      <c r="C14" s="342"/>
      <c r="D14" s="339" t="s">
        <v>77</v>
      </c>
      <c r="E14" s="362"/>
      <c r="F14" s="362"/>
      <c r="G14" s="340"/>
      <c r="H14" s="346"/>
      <c r="I14" s="13"/>
      <c r="J14" s="14"/>
      <c r="K14" s="341"/>
      <c r="L14" s="342"/>
      <c r="M14" s="339" t="s">
        <v>77</v>
      </c>
      <c r="N14" s="362"/>
      <c r="O14" s="362"/>
      <c r="P14" s="340"/>
      <c r="Q14" s="346"/>
      <c r="R14" s="12"/>
    </row>
    <row r="15" spans="1:18" ht="13.5" customHeight="1" x14ac:dyDescent="0.2">
      <c r="A15" s="9"/>
      <c r="B15" s="339" t="s">
        <v>77</v>
      </c>
      <c r="C15" s="340"/>
      <c r="D15" s="343" t="s">
        <v>77</v>
      </c>
      <c r="E15" s="344"/>
      <c r="F15" s="344"/>
      <c r="G15" s="345"/>
      <c r="H15" s="346" t="s">
        <v>77</v>
      </c>
      <c r="I15" s="13"/>
      <c r="J15" s="14"/>
      <c r="K15" s="339" t="s">
        <v>77</v>
      </c>
      <c r="L15" s="340"/>
      <c r="M15" s="343" t="s">
        <v>77</v>
      </c>
      <c r="N15" s="344"/>
      <c r="O15" s="344"/>
      <c r="P15" s="345"/>
      <c r="Q15" s="346" t="s">
        <v>77</v>
      </c>
      <c r="R15" s="12"/>
    </row>
    <row r="16" spans="1:18" ht="16.5" customHeight="1" x14ac:dyDescent="0.2">
      <c r="A16" s="9"/>
      <c r="B16" s="341"/>
      <c r="C16" s="342"/>
      <c r="D16" s="339" t="s">
        <v>77</v>
      </c>
      <c r="E16" s="362"/>
      <c r="F16" s="362"/>
      <c r="G16" s="340"/>
      <c r="H16" s="346"/>
      <c r="I16" s="13"/>
      <c r="J16" s="14"/>
      <c r="K16" s="341"/>
      <c r="L16" s="342"/>
      <c r="M16" s="339" t="s">
        <v>77</v>
      </c>
      <c r="N16" s="362"/>
      <c r="O16" s="362"/>
      <c r="P16" s="340"/>
      <c r="Q16" s="346"/>
      <c r="R16" s="12"/>
    </row>
    <row r="17" spans="1:18" ht="13.5" customHeight="1" x14ac:dyDescent="0.2">
      <c r="A17" s="9"/>
      <c r="B17" s="339" t="s">
        <v>77</v>
      </c>
      <c r="C17" s="340"/>
      <c r="D17" s="343" t="s">
        <v>77</v>
      </c>
      <c r="E17" s="344"/>
      <c r="F17" s="344"/>
      <c r="G17" s="345"/>
      <c r="H17" s="346" t="s">
        <v>77</v>
      </c>
      <c r="I17" s="13"/>
      <c r="J17" s="14"/>
      <c r="K17" s="339" t="s">
        <v>77</v>
      </c>
      <c r="L17" s="340"/>
      <c r="M17" s="343" t="s">
        <v>77</v>
      </c>
      <c r="N17" s="344"/>
      <c r="O17" s="344"/>
      <c r="P17" s="345"/>
      <c r="Q17" s="346" t="s">
        <v>77</v>
      </c>
      <c r="R17" s="12"/>
    </row>
    <row r="18" spans="1:18" ht="16.5" customHeight="1" x14ac:dyDescent="0.2">
      <c r="A18" s="9"/>
      <c r="B18" s="341"/>
      <c r="C18" s="342"/>
      <c r="D18" s="339" t="s">
        <v>77</v>
      </c>
      <c r="E18" s="362"/>
      <c r="F18" s="362"/>
      <c r="G18" s="340"/>
      <c r="H18" s="346"/>
      <c r="I18" s="13"/>
      <c r="J18" s="14"/>
      <c r="K18" s="341"/>
      <c r="L18" s="342"/>
      <c r="M18" s="339" t="s">
        <v>77</v>
      </c>
      <c r="N18" s="362"/>
      <c r="O18" s="362"/>
      <c r="P18" s="340"/>
      <c r="Q18" s="346"/>
      <c r="R18" s="12"/>
    </row>
    <row r="19" spans="1:18" ht="13.5" customHeight="1" x14ac:dyDescent="0.2">
      <c r="A19" s="9"/>
      <c r="B19" s="339" t="s">
        <v>77</v>
      </c>
      <c r="C19" s="340"/>
      <c r="D19" s="343" t="s">
        <v>77</v>
      </c>
      <c r="E19" s="344"/>
      <c r="F19" s="344"/>
      <c r="G19" s="345"/>
      <c r="H19" s="346" t="s">
        <v>77</v>
      </c>
      <c r="I19" s="13"/>
      <c r="J19" s="14"/>
      <c r="K19" s="339" t="s">
        <v>77</v>
      </c>
      <c r="L19" s="340"/>
      <c r="M19" s="343" t="s">
        <v>77</v>
      </c>
      <c r="N19" s="344"/>
      <c r="O19" s="344"/>
      <c r="P19" s="345"/>
      <c r="Q19" s="346" t="s">
        <v>77</v>
      </c>
      <c r="R19" s="12"/>
    </row>
    <row r="20" spans="1:18" ht="16.5" customHeight="1" x14ac:dyDescent="0.2">
      <c r="A20" s="9"/>
      <c r="B20" s="341"/>
      <c r="C20" s="342"/>
      <c r="D20" s="339" t="s">
        <v>77</v>
      </c>
      <c r="E20" s="362"/>
      <c r="F20" s="362"/>
      <c r="G20" s="340"/>
      <c r="H20" s="346"/>
      <c r="I20" s="13"/>
      <c r="J20" s="14"/>
      <c r="K20" s="341"/>
      <c r="L20" s="342"/>
      <c r="M20" s="339" t="s">
        <v>77</v>
      </c>
      <c r="N20" s="362"/>
      <c r="O20" s="362"/>
      <c r="P20" s="340"/>
      <c r="Q20" s="346"/>
      <c r="R20" s="12"/>
    </row>
    <row r="21" spans="1:18" ht="19.5" customHeight="1" x14ac:dyDescent="0.2">
      <c r="A21" s="9"/>
      <c r="B21" s="28" t="s">
        <v>6</v>
      </c>
      <c r="C21" s="336" t="s">
        <v>77</v>
      </c>
      <c r="D21" s="337"/>
      <c r="E21" s="337"/>
      <c r="F21" s="337"/>
      <c r="G21" s="337"/>
      <c r="H21" s="338"/>
      <c r="I21" s="10"/>
      <c r="J21" s="11"/>
      <c r="K21" s="28" t="s">
        <v>43</v>
      </c>
      <c r="L21" s="336" t="s">
        <v>77</v>
      </c>
      <c r="M21" s="337"/>
      <c r="N21" s="337"/>
      <c r="O21" s="337"/>
      <c r="P21" s="337"/>
      <c r="Q21" s="338"/>
      <c r="R21" s="12"/>
    </row>
    <row r="22" spans="1:18" ht="8.25" customHeight="1" x14ac:dyDescent="0.2">
      <c r="A22" s="50"/>
      <c r="B22" s="15"/>
      <c r="C22" s="15"/>
      <c r="D22" s="15"/>
      <c r="E22" s="15"/>
      <c r="F22" s="15"/>
      <c r="G22" s="15"/>
      <c r="H22" s="15"/>
      <c r="I22" s="16"/>
      <c r="J22" s="15"/>
      <c r="K22" s="15"/>
      <c r="L22" s="15"/>
      <c r="M22" s="15"/>
      <c r="N22" s="15"/>
      <c r="O22" s="15"/>
      <c r="P22" s="15"/>
      <c r="Q22" s="15"/>
      <c r="R22" s="17"/>
    </row>
    <row r="23" spans="1:18" ht="15" customHeight="1" x14ac:dyDescent="0.2">
      <c r="A23" s="356" t="s">
        <v>77</v>
      </c>
      <c r="B23" s="357"/>
      <c r="C23" s="357"/>
      <c r="D23" s="357"/>
      <c r="E23" s="357"/>
      <c r="F23" s="357"/>
      <c r="G23" s="357"/>
      <c r="H23" s="357"/>
      <c r="I23" s="358"/>
      <c r="J23" s="359" t="s">
        <v>77</v>
      </c>
      <c r="K23" s="360"/>
      <c r="L23" s="360"/>
      <c r="M23" s="360"/>
      <c r="N23" s="360"/>
      <c r="O23" s="360"/>
      <c r="P23" s="360"/>
      <c r="Q23" s="360"/>
      <c r="R23" s="361"/>
    </row>
    <row r="24" spans="1:18" ht="16.5" customHeight="1" x14ac:dyDescent="0.2">
      <c r="A24" s="18">
        <v>1</v>
      </c>
      <c r="B24" s="26" t="s">
        <v>2</v>
      </c>
      <c r="C24" s="351" t="s">
        <v>77</v>
      </c>
      <c r="D24" s="352"/>
      <c r="E24" s="352"/>
      <c r="F24" s="352"/>
      <c r="G24" s="352"/>
      <c r="H24" s="353"/>
      <c r="I24" s="19"/>
      <c r="J24" s="18">
        <v>2</v>
      </c>
      <c r="K24" s="26" t="s">
        <v>2</v>
      </c>
      <c r="L24" s="351" t="s">
        <v>77</v>
      </c>
      <c r="M24" s="352"/>
      <c r="N24" s="352"/>
      <c r="O24" s="352"/>
      <c r="P24" s="352"/>
      <c r="Q24" s="353"/>
      <c r="R24" s="19"/>
    </row>
    <row r="25" spans="1:18" ht="11.25" customHeight="1" x14ac:dyDescent="0.2">
      <c r="A25" s="20"/>
      <c r="B25" s="350" t="s">
        <v>3</v>
      </c>
      <c r="C25" s="350"/>
      <c r="D25" s="347" t="s">
        <v>4</v>
      </c>
      <c r="E25" s="348"/>
      <c r="F25" s="348"/>
      <c r="G25" s="349"/>
      <c r="H25" s="350" t="s">
        <v>0</v>
      </c>
      <c r="I25" s="19"/>
      <c r="J25" s="20"/>
      <c r="K25" s="350" t="s">
        <v>3</v>
      </c>
      <c r="L25" s="350"/>
      <c r="M25" s="347" t="s">
        <v>4</v>
      </c>
      <c r="N25" s="348"/>
      <c r="O25" s="348"/>
      <c r="P25" s="349"/>
      <c r="Q25" s="350" t="s">
        <v>0</v>
      </c>
      <c r="R25" s="19"/>
    </row>
    <row r="26" spans="1:18" ht="13.5" customHeight="1" x14ac:dyDescent="0.2">
      <c r="A26" s="20"/>
      <c r="B26" s="350"/>
      <c r="C26" s="350"/>
      <c r="D26" s="355" t="s">
        <v>5</v>
      </c>
      <c r="E26" s="355"/>
      <c r="F26" s="355"/>
      <c r="G26" s="355"/>
      <c r="H26" s="350"/>
      <c r="I26" s="19"/>
      <c r="J26" s="20"/>
      <c r="K26" s="350"/>
      <c r="L26" s="350"/>
      <c r="M26" s="355" t="s">
        <v>5</v>
      </c>
      <c r="N26" s="355"/>
      <c r="O26" s="355"/>
      <c r="P26" s="355"/>
      <c r="Q26" s="350"/>
      <c r="R26" s="19"/>
    </row>
    <row r="27" spans="1:18" ht="13.5" customHeight="1" x14ac:dyDescent="0.2">
      <c r="A27" s="20"/>
      <c r="B27" s="339" t="s">
        <v>77</v>
      </c>
      <c r="C27" s="340"/>
      <c r="D27" s="343" t="s">
        <v>77</v>
      </c>
      <c r="E27" s="344"/>
      <c r="F27" s="344"/>
      <c r="G27" s="345"/>
      <c r="H27" s="346" t="s">
        <v>77</v>
      </c>
      <c r="I27" s="19"/>
      <c r="J27" s="20"/>
      <c r="K27" s="339" t="s">
        <v>77</v>
      </c>
      <c r="L27" s="340"/>
      <c r="M27" s="343" t="s">
        <v>77</v>
      </c>
      <c r="N27" s="344"/>
      <c r="O27" s="344"/>
      <c r="P27" s="345"/>
      <c r="Q27" s="346" t="s">
        <v>77</v>
      </c>
      <c r="R27" s="19"/>
    </row>
    <row r="28" spans="1:18" ht="16.5" customHeight="1" x14ac:dyDescent="0.2">
      <c r="A28" s="20"/>
      <c r="B28" s="341"/>
      <c r="C28" s="342"/>
      <c r="D28" s="341" t="s">
        <v>77</v>
      </c>
      <c r="E28" s="354"/>
      <c r="F28" s="354"/>
      <c r="G28" s="342"/>
      <c r="H28" s="346"/>
      <c r="I28" s="19"/>
      <c r="J28" s="20"/>
      <c r="K28" s="341"/>
      <c r="L28" s="342"/>
      <c r="M28" s="341" t="s">
        <v>77</v>
      </c>
      <c r="N28" s="354"/>
      <c r="O28" s="354"/>
      <c r="P28" s="342"/>
      <c r="Q28" s="346"/>
      <c r="R28" s="19"/>
    </row>
    <row r="29" spans="1:18" ht="16.5" customHeight="1" x14ac:dyDescent="0.2">
      <c r="A29" s="20"/>
      <c r="B29" s="26" t="s">
        <v>38</v>
      </c>
      <c r="C29" s="351" t="s">
        <v>77</v>
      </c>
      <c r="D29" s="352"/>
      <c r="E29" s="352"/>
      <c r="F29" s="352"/>
      <c r="G29" s="352"/>
      <c r="H29" s="353"/>
      <c r="I29" s="19"/>
      <c r="J29" s="20"/>
      <c r="K29" s="26" t="s">
        <v>38</v>
      </c>
      <c r="L29" s="351" t="s">
        <v>77</v>
      </c>
      <c r="M29" s="352"/>
      <c r="N29" s="352"/>
      <c r="O29" s="352"/>
      <c r="P29" s="352"/>
      <c r="Q29" s="353"/>
      <c r="R29" s="19"/>
    </row>
    <row r="30" spans="1:18" ht="16.5" customHeight="1" x14ac:dyDescent="0.2">
      <c r="A30" s="20"/>
      <c r="B30" s="28" t="s">
        <v>43</v>
      </c>
      <c r="C30" s="336" t="s">
        <v>77</v>
      </c>
      <c r="D30" s="337"/>
      <c r="E30" s="337"/>
      <c r="F30" s="337"/>
      <c r="G30" s="337"/>
      <c r="H30" s="338"/>
      <c r="I30" s="19"/>
      <c r="J30" s="20"/>
      <c r="K30" s="28" t="s">
        <v>43</v>
      </c>
      <c r="L30" s="336" t="s">
        <v>77</v>
      </c>
      <c r="M30" s="337"/>
      <c r="N30" s="337"/>
      <c r="O30" s="337"/>
      <c r="P30" s="337"/>
      <c r="Q30" s="338"/>
      <c r="R30" s="19"/>
    </row>
    <row r="31" spans="1:18" ht="8.25" customHeight="1" x14ac:dyDescent="0.2">
      <c r="A31" s="21"/>
      <c r="B31" s="22"/>
      <c r="C31" s="22"/>
      <c r="D31" s="22"/>
      <c r="E31" s="22"/>
      <c r="F31" s="22"/>
      <c r="G31" s="22"/>
      <c r="H31" s="22"/>
      <c r="I31" s="23"/>
      <c r="J31" s="24"/>
      <c r="K31" s="22"/>
      <c r="L31" s="22"/>
      <c r="M31" s="22"/>
      <c r="N31" s="22"/>
      <c r="O31" s="22"/>
      <c r="P31" s="22"/>
      <c r="Q31" s="22"/>
      <c r="R31" s="25"/>
    </row>
    <row r="32" spans="1:18" ht="15" customHeight="1" x14ac:dyDescent="0.2">
      <c r="A32" s="356" t="s">
        <v>77</v>
      </c>
      <c r="B32" s="357"/>
      <c r="C32" s="357"/>
      <c r="D32" s="357"/>
      <c r="E32" s="357"/>
      <c r="F32" s="357"/>
      <c r="G32" s="357"/>
      <c r="H32" s="357"/>
      <c r="I32" s="358"/>
      <c r="J32" s="359" t="s">
        <v>77</v>
      </c>
      <c r="K32" s="360"/>
      <c r="L32" s="360"/>
      <c r="M32" s="360"/>
      <c r="N32" s="360"/>
      <c r="O32" s="360"/>
      <c r="P32" s="360"/>
      <c r="Q32" s="360"/>
      <c r="R32" s="361"/>
    </row>
    <row r="33" spans="1:18" ht="16.5" customHeight="1" x14ac:dyDescent="0.2">
      <c r="A33" s="18">
        <v>3</v>
      </c>
      <c r="B33" s="26" t="s">
        <v>2</v>
      </c>
      <c r="C33" s="351" t="s">
        <v>77</v>
      </c>
      <c r="D33" s="352"/>
      <c r="E33" s="352"/>
      <c r="F33" s="352"/>
      <c r="G33" s="352"/>
      <c r="H33" s="353"/>
      <c r="I33" s="19"/>
      <c r="J33" s="18">
        <v>4</v>
      </c>
      <c r="K33" s="26" t="s">
        <v>2</v>
      </c>
      <c r="L33" s="351" t="s">
        <v>77</v>
      </c>
      <c r="M33" s="352"/>
      <c r="N33" s="352"/>
      <c r="O33" s="352"/>
      <c r="P33" s="352"/>
      <c r="Q33" s="353"/>
      <c r="R33" s="19"/>
    </row>
    <row r="34" spans="1:18" ht="11.25" customHeight="1" x14ac:dyDescent="0.2">
      <c r="A34" s="20"/>
      <c r="B34" s="350" t="s">
        <v>3</v>
      </c>
      <c r="C34" s="350"/>
      <c r="D34" s="347" t="s">
        <v>4</v>
      </c>
      <c r="E34" s="348"/>
      <c r="F34" s="348"/>
      <c r="G34" s="349"/>
      <c r="H34" s="350" t="s">
        <v>0</v>
      </c>
      <c r="I34" s="19"/>
      <c r="J34" s="20"/>
      <c r="K34" s="350" t="s">
        <v>3</v>
      </c>
      <c r="L34" s="350"/>
      <c r="M34" s="347" t="s">
        <v>4</v>
      </c>
      <c r="N34" s="348"/>
      <c r="O34" s="348"/>
      <c r="P34" s="349"/>
      <c r="Q34" s="350" t="s">
        <v>0</v>
      </c>
      <c r="R34" s="19"/>
    </row>
    <row r="35" spans="1:18" ht="13.5" customHeight="1" x14ac:dyDescent="0.2">
      <c r="A35" s="20"/>
      <c r="B35" s="350"/>
      <c r="C35" s="350"/>
      <c r="D35" s="355" t="s">
        <v>5</v>
      </c>
      <c r="E35" s="355"/>
      <c r="F35" s="355"/>
      <c r="G35" s="355"/>
      <c r="H35" s="350"/>
      <c r="I35" s="19"/>
      <c r="J35" s="20"/>
      <c r="K35" s="350"/>
      <c r="L35" s="350"/>
      <c r="M35" s="355" t="s">
        <v>5</v>
      </c>
      <c r="N35" s="355"/>
      <c r="O35" s="355"/>
      <c r="P35" s="355"/>
      <c r="Q35" s="350"/>
      <c r="R35" s="19"/>
    </row>
    <row r="36" spans="1:18" ht="13.5" customHeight="1" x14ac:dyDescent="0.2">
      <c r="A36" s="20"/>
      <c r="B36" s="339" t="s">
        <v>77</v>
      </c>
      <c r="C36" s="340"/>
      <c r="D36" s="343" t="s">
        <v>77</v>
      </c>
      <c r="E36" s="344"/>
      <c r="F36" s="344"/>
      <c r="G36" s="345"/>
      <c r="H36" s="346" t="s">
        <v>77</v>
      </c>
      <c r="I36" s="19"/>
      <c r="J36" s="20"/>
      <c r="K36" s="339" t="s">
        <v>77</v>
      </c>
      <c r="L36" s="340"/>
      <c r="M36" s="343" t="s">
        <v>77</v>
      </c>
      <c r="N36" s="344"/>
      <c r="O36" s="344"/>
      <c r="P36" s="345"/>
      <c r="Q36" s="346" t="s">
        <v>77</v>
      </c>
      <c r="R36" s="19"/>
    </row>
    <row r="37" spans="1:18" ht="16.5" customHeight="1" x14ac:dyDescent="0.2">
      <c r="A37" s="20"/>
      <c r="B37" s="341"/>
      <c r="C37" s="342"/>
      <c r="D37" s="341" t="s">
        <v>77</v>
      </c>
      <c r="E37" s="354"/>
      <c r="F37" s="354"/>
      <c r="G37" s="342"/>
      <c r="H37" s="346"/>
      <c r="I37" s="19"/>
      <c r="J37" s="20"/>
      <c r="K37" s="341"/>
      <c r="L37" s="342"/>
      <c r="M37" s="341" t="s">
        <v>77</v>
      </c>
      <c r="N37" s="354"/>
      <c r="O37" s="354"/>
      <c r="P37" s="342"/>
      <c r="Q37" s="346"/>
      <c r="R37" s="19"/>
    </row>
    <row r="38" spans="1:18" ht="16.5" customHeight="1" x14ac:dyDescent="0.2">
      <c r="A38" s="20"/>
      <c r="B38" s="26" t="s">
        <v>38</v>
      </c>
      <c r="C38" s="351" t="s">
        <v>77</v>
      </c>
      <c r="D38" s="352"/>
      <c r="E38" s="352"/>
      <c r="F38" s="352"/>
      <c r="G38" s="352"/>
      <c r="H38" s="353"/>
      <c r="I38" s="19"/>
      <c r="J38" s="20"/>
      <c r="K38" s="26" t="s">
        <v>38</v>
      </c>
      <c r="L38" s="351" t="s">
        <v>77</v>
      </c>
      <c r="M38" s="352"/>
      <c r="N38" s="352"/>
      <c r="O38" s="352"/>
      <c r="P38" s="352"/>
      <c r="Q38" s="353"/>
      <c r="R38" s="19"/>
    </row>
    <row r="39" spans="1:18" ht="16.5" customHeight="1" x14ac:dyDescent="0.2">
      <c r="A39" s="20"/>
      <c r="B39" s="28" t="s">
        <v>43</v>
      </c>
      <c r="C39" s="336" t="s">
        <v>77</v>
      </c>
      <c r="D39" s="337"/>
      <c r="E39" s="337"/>
      <c r="F39" s="337"/>
      <c r="G39" s="337"/>
      <c r="H39" s="338"/>
      <c r="I39" s="19"/>
      <c r="J39" s="20"/>
      <c r="K39" s="28" t="s">
        <v>43</v>
      </c>
      <c r="L39" s="336" t="s">
        <v>77</v>
      </c>
      <c r="M39" s="337"/>
      <c r="N39" s="337"/>
      <c r="O39" s="337"/>
      <c r="P39" s="337"/>
      <c r="Q39" s="338"/>
      <c r="R39" s="19"/>
    </row>
    <row r="40" spans="1:18" ht="8.25" customHeight="1" x14ac:dyDescent="0.2">
      <c r="A40" s="21"/>
      <c r="B40" s="22"/>
      <c r="C40" s="22"/>
      <c r="D40" s="22"/>
      <c r="E40" s="22"/>
      <c r="F40" s="22"/>
      <c r="G40" s="22"/>
      <c r="H40" s="22"/>
      <c r="I40" s="23"/>
      <c r="J40" s="24"/>
      <c r="K40" s="22"/>
      <c r="L40" s="22"/>
      <c r="M40" s="22"/>
      <c r="N40" s="22"/>
      <c r="O40" s="22"/>
      <c r="P40" s="22"/>
      <c r="Q40" s="22"/>
      <c r="R40" s="25"/>
    </row>
    <row r="41" spans="1:18" ht="15" customHeight="1" x14ac:dyDescent="0.2">
      <c r="A41" s="356" t="s">
        <v>77</v>
      </c>
      <c r="B41" s="357"/>
      <c r="C41" s="357"/>
      <c r="D41" s="357"/>
      <c r="E41" s="357"/>
      <c r="F41" s="357"/>
      <c r="G41" s="357"/>
      <c r="H41" s="357"/>
      <c r="I41" s="358"/>
      <c r="J41" s="359" t="s">
        <v>77</v>
      </c>
      <c r="K41" s="360"/>
      <c r="L41" s="360"/>
      <c r="M41" s="360"/>
      <c r="N41" s="360"/>
      <c r="O41" s="360"/>
      <c r="P41" s="360"/>
      <c r="Q41" s="360"/>
      <c r="R41" s="361"/>
    </row>
    <row r="42" spans="1:18" ht="16.5" customHeight="1" x14ac:dyDescent="0.2">
      <c r="A42" s="18">
        <v>1</v>
      </c>
      <c r="B42" s="26" t="s">
        <v>2</v>
      </c>
      <c r="C42" s="351" t="s">
        <v>77</v>
      </c>
      <c r="D42" s="352"/>
      <c r="E42" s="352"/>
      <c r="F42" s="352"/>
      <c r="G42" s="352"/>
      <c r="H42" s="353"/>
      <c r="I42" s="19"/>
      <c r="J42" s="18">
        <v>2</v>
      </c>
      <c r="K42" s="26" t="s">
        <v>2</v>
      </c>
      <c r="L42" s="351" t="s">
        <v>77</v>
      </c>
      <c r="M42" s="352"/>
      <c r="N42" s="352"/>
      <c r="O42" s="352"/>
      <c r="P42" s="352"/>
      <c r="Q42" s="353"/>
      <c r="R42" s="19"/>
    </row>
    <row r="43" spans="1:18" ht="11.25" customHeight="1" x14ac:dyDescent="0.2">
      <c r="A43" s="20"/>
      <c r="B43" s="350" t="s">
        <v>3</v>
      </c>
      <c r="C43" s="350"/>
      <c r="D43" s="347" t="s">
        <v>4</v>
      </c>
      <c r="E43" s="348"/>
      <c r="F43" s="348"/>
      <c r="G43" s="349"/>
      <c r="H43" s="350" t="s">
        <v>0</v>
      </c>
      <c r="I43" s="19"/>
      <c r="J43" s="20"/>
      <c r="K43" s="350" t="s">
        <v>3</v>
      </c>
      <c r="L43" s="350"/>
      <c r="M43" s="347" t="s">
        <v>4</v>
      </c>
      <c r="N43" s="348"/>
      <c r="O43" s="348"/>
      <c r="P43" s="349"/>
      <c r="Q43" s="350" t="s">
        <v>0</v>
      </c>
      <c r="R43" s="19"/>
    </row>
    <row r="44" spans="1:18" ht="13.5" customHeight="1" x14ac:dyDescent="0.2">
      <c r="A44" s="20"/>
      <c r="B44" s="350"/>
      <c r="C44" s="350"/>
      <c r="D44" s="355" t="s">
        <v>5</v>
      </c>
      <c r="E44" s="355"/>
      <c r="F44" s="355"/>
      <c r="G44" s="355"/>
      <c r="H44" s="350"/>
      <c r="I44" s="19"/>
      <c r="J44" s="20"/>
      <c r="K44" s="350"/>
      <c r="L44" s="350"/>
      <c r="M44" s="355" t="s">
        <v>5</v>
      </c>
      <c r="N44" s="355"/>
      <c r="O44" s="355"/>
      <c r="P44" s="355"/>
      <c r="Q44" s="350"/>
      <c r="R44" s="19"/>
    </row>
    <row r="45" spans="1:18" ht="13.5" customHeight="1" x14ac:dyDescent="0.2">
      <c r="A45" s="20"/>
      <c r="B45" s="339" t="s">
        <v>77</v>
      </c>
      <c r="C45" s="340"/>
      <c r="D45" s="343" t="s">
        <v>77</v>
      </c>
      <c r="E45" s="344"/>
      <c r="F45" s="344"/>
      <c r="G45" s="345"/>
      <c r="H45" s="346" t="s">
        <v>77</v>
      </c>
      <c r="I45" s="19"/>
      <c r="J45" s="20"/>
      <c r="K45" s="339" t="s">
        <v>77</v>
      </c>
      <c r="L45" s="340"/>
      <c r="M45" s="343" t="s">
        <v>77</v>
      </c>
      <c r="N45" s="344"/>
      <c r="O45" s="344"/>
      <c r="P45" s="345"/>
      <c r="Q45" s="346" t="s">
        <v>77</v>
      </c>
      <c r="R45" s="19"/>
    </row>
    <row r="46" spans="1:18" ht="16.5" customHeight="1" x14ac:dyDescent="0.2">
      <c r="A46" s="20"/>
      <c r="B46" s="341"/>
      <c r="C46" s="342"/>
      <c r="D46" s="341" t="s">
        <v>77</v>
      </c>
      <c r="E46" s="354"/>
      <c r="F46" s="354"/>
      <c r="G46" s="342"/>
      <c r="H46" s="346"/>
      <c r="I46" s="19"/>
      <c r="J46" s="20"/>
      <c r="K46" s="341"/>
      <c r="L46" s="342"/>
      <c r="M46" s="341" t="s">
        <v>77</v>
      </c>
      <c r="N46" s="354"/>
      <c r="O46" s="354"/>
      <c r="P46" s="342"/>
      <c r="Q46" s="346"/>
      <c r="R46" s="19"/>
    </row>
    <row r="47" spans="1:18" ht="16.5" customHeight="1" x14ac:dyDescent="0.2">
      <c r="A47" s="20"/>
      <c r="B47" s="26" t="s">
        <v>38</v>
      </c>
      <c r="C47" s="351" t="s">
        <v>77</v>
      </c>
      <c r="D47" s="352"/>
      <c r="E47" s="352"/>
      <c r="F47" s="352"/>
      <c r="G47" s="352"/>
      <c r="H47" s="353"/>
      <c r="I47" s="19"/>
      <c r="J47" s="20"/>
      <c r="K47" s="26" t="s">
        <v>38</v>
      </c>
      <c r="L47" s="351" t="s">
        <v>77</v>
      </c>
      <c r="M47" s="352"/>
      <c r="N47" s="352"/>
      <c r="O47" s="352"/>
      <c r="P47" s="352"/>
      <c r="Q47" s="353"/>
      <c r="R47" s="19"/>
    </row>
    <row r="48" spans="1:18" ht="16.5" customHeight="1" x14ac:dyDescent="0.2">
      <c r="A48" s="20"/>
      <c r="B48" s="28" t="s">
        <v>43</v>
      </c>
      <c r="C48" s="336" t="s">
        <v>77</v>
      </c>
      <c r="D48" s="337"/>
      <c r="E48" s="337"/>
      <c r="F48" s="337"/>
      <c r="G48" s="337"/>
      <c r="H48" s="338"/>
      <c r="I48" s="19"/>
      <c r="J48" s="20"/>
      <c r="K48" s="28" t="s">
        <v>43</v>
      </c>
      <c r="L48" s="336" t="s">
        <v>77</v>
      </c>
      <c r="M48" s="337"/>
      <c r="N48" s="337"/>
      <c r="O48" s="337"/>
      <c r="P48" s="337"/>
      <c r="Q48" s="338"/>
      <c r="R48" s="19"/>
    </row>
    <row r="49" spans="1:18" ht="8.25" customHeight="1" x14ac:dyDescent="0.2">
      <c r="A49" s="21"/>
      <c r="B49" s="22"/>
      <c r="C49" s="22"/>
      <c r="D49" s="22"/>
      <c r="E49" s="22"/>
      <c r="F49" s="22"/>
      <c r="G49" s="22"/>
      <c r="H49" s="22"/>
      <c r="I49" s="23"/>
      <c r="J49" s="24"/>
      <c r="K49" s="22"/>
      <c r="L49" s="22"/>
      <c r="M49" s="22"/>
      <c r="N49" s="22"/>
      <c r="O49" s="22"/>
      <c r="P49" s="22"/>
      <c r="Q49" s="22"/>
      <c r="R49" s="25"/>
    </row>
    <row r="50" spans="1:18" ht="15" customHeight="1" x14ac:dyDescent="0.2">
      <c r="A50" s="356" t="s">
        <v>77</v>
      </c>
      <c r="B50" s="357"/>
      <c r="C50" s="357"/>
      <c r="D50" s="357"/>
      <c r="E50" s="357"/>
      <c r="F50" s="357"/>
      <c r="G50" s="357"/>
      <c r="H50" s="357"/>
      <c r="I50" s="358"/>
      <c r="J50" s="359" t="s">
        <v>77</v>
      </c>
      <c r="K50" s="360"/>
      <c r="L50" s="360"/>
      <c r="M50" s="360"/>
      <c r="N50" s="360"/>
      <c r="O50" s="360"/>
      <c r="P50" s="360"/>
      <c r="Q50" s="360"/>
      <c r="R50" s="361"/>
    </row>
    <row r="51" spans="1:18" ht="16.5" customHeight="1" x14ac:dyDescent="0.2">
      <c r="A51" s="18">
        <v>3</v>
      </c>
      <c r="B51" s="26" t="s">
        <v>2</v>
      </c>
      <c r="C51" s="351" t="s">
        <v>77</v>
      </c>
      <c r="D51" s="352"/>
      <c r="E51" s="352"/>
      <c r="F51" s="352"/>
      <c r="G51" s="352"/>
      <c r="H51" s="353"/>
      <c r="I51" s="19"/>
      <c r="J51" s="18">
        <v>4</v>
      </c>
      <c r="K51" s="26" t="s">
        <v>2</v>
      </c>
      <c r="L51" s="351" t="s">
        <v>77</v>
      </c>
      <c r="M51" s="352"/>
      <c r="N51" s="352"/>
      <c r="O51" s="352"/>
      <c r="P51" s="352"/>
      <c r="Q51" s="353"/>
      <c r="R51" s="19"/>
    </row>
    <row r="52" spans="1:18" ht="11.25" customHeight="1" x14ac:dyDescent="0.2">
      <c r="A52" s="20"/>
      <c r="B52" s="350" t="s">
        <v>3</v>
      </c>
      <c r="C52" s="350"/>
      <c r="D52" s="347" t="s">
        <v>4</v>
      </c>
      <c r="E52" s="348"/>
      <c r="F52" s="348"/>
      <c r="G52" s="349"/>
      <c r="H52" s="350" t="s">
        <v>0</v>
      </c>
      <c r="I52" s="19"/>
      <c r="J52" s="20"/>
      <c r="K52" s="350" t="s">
        <v>3</v>
      </c>
      <c r="L52" s="350"/>
      <c r="M52" s="347" t="s">
        <v>4</v>
      </c>
      <c r="N52" s="348"/>
      <c r="O52" s="348"/>
      <c r="P52" s="349"/>
      <c r="Q52" s="350" t="s">
        <v>0</v>
      </c>
      <c r="R52" s="19"/>
    </row>
    <row r="53" spans="1:18" ht="13.5" customHeight="1" x14ac:dyDescent="0.2">
      <c r="A53" s="20"/>
      <c r="B53" s="350"/>
      <c r="C53" s="350"/>
      <c r="D53" s="355" t="s">
        <v>5</v>
      </c>
      <c r="E53" s="355"/>
      <c r="F53" s="355"/>
      <c r="G53" s="355"/>
      <c r="H53" s="350"/>
      <c r="I53" s="19"/>
      <c r="J53" s="20"/>
      <c r="K53" s="350"/>
      <c r="L53" s="350"/>
      <c r="M53" s="355" t="s">
        <v>5</v>
      </c>
      <c r="N53" s="355"/>
      <c r="O53" s="355"/>
      <c r="P53" s="355"/>
      <c r="Q53" s="350"/>
      <c r="R53" s="19"/>
    </row>
    <row r="54" spans="1:18" ht="13.5" customHeight="1" x14ac:dyDescent="0.2">
      <c r="A54" s="20"/>
      <c r="B54" s="339" t="s">
        <v>77</v>
      </c>
      <c r="C54" s="340"/>
      <c r="D54" s="343" t="s">
        <v>77</v>
      </c>
      <c r="E54" s="344"/>
      <c r="F54" s="344"/>
      <c r="G54" s="345"/>
      <c r="H54" s="346" t="s">
        <v>77</v>
      </c>
      <c r="I54" s="19"/>
      <c r="J54" s="20"/>
      <c r="K54" s="339" t="s">
        <v>77</v>
      </c>
      <c r="L54" s="340"/>
      <c r="M54" s="343" t="s">
        <v>77</v>
      </c>
      <c r="N54" s="344"/>
      <c r="O54" s="344"/>
      <c r="P54" s="345"/>
      <c r="Q54" s="346" t="s">
        <v>77</v>
      </c>
      <c r="R54" s="19"/>
    </row>
    <row r="55" spans="1:18" ht="16.5" customHeight="1" x14ac:dyDescent="0.2">
      <c r="A55" s="20"/>
      <c r="B55" s="341"/>
      <c r="C55" s="342"/>
      <c r="D55" s="341" t="s">
        <v>77</v>
      </c>
      <c r="E55" s="354"/>
      <c r="F55" s="354"/>
      <c r="G55" s="342"/>
      <c r="H55" s="346"/>
      <c r="I55" s="19"/>
      <c r="J55" s="20"/>
      <c r="K55" s="341"/>
      <c r="L55" s="342"/>
      <c r="M55" s="341" t="s">
        <v>77</v>
      </c>
      <c r="N55" s="354"/>
      <c r="O55" s="354"/>
      <c r="P55" s="342"/>
      <c r="Q55" s="346"/>
      <c r="R55" s="19"/>
    </row>
    <row r="56" spans="1:18" ht="16.5" customHeight="1" x14ac:dyDescent="0.2">
      <c r="A56" s="20"/>
      <c r="B56" s="26" t="s">
        <v>38</v>
      </c>
      <c r="C56" s="351" t="s">
        <v>77</v>
      </c>
      <c r="D56" s="352"/>
      <c r="E56" s="352"/>
      <c r="F56" s="352"/>
      <c r="G56" s="352"/>
      <c r="H56" s="353"/>
      <c r="I56" s="19"/>
      <c r="J56" s="20"/>
      <c r="K56" s="26" t="s">
        <v>38</v>
      </c>
      <c r="L56" s="351" t="s">
        <v>77</v>
      </c>
      <c r="M56" s="352"/>
      <c r="N56" s="352"/>
      <c r="O56" s="352"/>
      <c r="P56" s="352"/>
      <c r="Q56" s="353"/>
      <c r="R56" s="19"/>
    </row>
    <row r="57" spans="1:18" ht="16.5" customHeight="1" x14ac:dyDescent="0.2">
      <c r="A57" s="20"/>
      <c r="B57" s="28" t="s">
        <v>43</v>
      </c>
      <c r="C57" s="336" t="s">
        <v>77</v>
      </c>
      <c r="D57" s="337"/>
      <c r="E57" s="337"/>
      <c r="F57" s="337"/>
      <c r="G57" s="337"/>
      <c r="H57" s="338"/>
      <c r="I57" s="19"/>
      <c r="J57" s="20"/>
      <c r="K57" s="28" t="s">
        <v>43</v>
      </c>
      <c r="L57" s="336" t="s">
        <v>77</v>
      </c>
      <c r="M57" s="337"/>
      <c r="N57" s="337"/>
      <c r="O57" s="337"/>
      <c r="P57" s="337"/>
      <c r="Q57" s="338"/>
      <c r="R57" s="19"/>
    </row>
    <row r="58" spans="1:18" ht="8.25" customHeight="1" x14ac:dyDescent="0.2">
      <c r="A58" s="21"/>
      <c r="B58" s="22"/>
      <c r="C58" s="22"/>
      <c r="D58" s="22"/>
      <c r="E58" s="22"/>
      <c r="F58" s="22"/>
      <c r="G58" s="22"/>
      <c r="H58" s="22"/>
      <c r="I58" s="23"/>
      <c r="J58" s="24"/>
      <c r="K58" s="22"/>
      <c r="L58" s="22"/>
      <c r="M58" s="22"/>
      <c r="N58" s="22"/>
      <c r="O58" s="22"/>
      <c r="P58" s="22"/>
      <c r="Q58" s="22"/>
      <c r="R58" s="25"/>
    </row>
  </sheetData>
  <mergeCells count="162">
    <mergeCell ref="C4:H4"/>
    <mergeCell ref="L4:Q4"/>
    <mergeCell ref="C5:H5"/>
    <mergeCell ref="L5:Q5"/>
    <mergeCell ref="B6:C6"/>
    <mergeCell ref="D6:H6"/>
    <mergeCell ref="K6:L6"/>
    <mergeCell ref="M6:Q6"/>
    <mergeCell ref="B9:C10"/>
    <mergeCell ref="D9:G9"/>
    <mergeCell ref="H9:H10"/>
    <mergeCell ref="K9:L10"/>
    <mergeCell ref="M9:P9"/>
    <mergeCell ref="M10:P10"/>
    <mergeCell ref="Q9:Q10"/>
    <mergeCell ref="D10:G10"/>
    <mergeCell ref="B7:C8"/>
    <mergeCell ref="D7:G7"/>
    <mergeCell ref="H7:H8"/>
    <mergeCell ref="K7:L8"/>
    <mergeCell ref="M7:P7"/>
    <mergeCell ref="Q7:Q8"/>
    <mergeCell ref="D8:G8"/>
    <mergeCell ref="M8:P8"/>
    <mergeCell ref="B13:C14"/>
    <mergeCell ref="D13:G13"/>
    <mergeCell ref="H13:H14"/>
    <mergeCell ref="K13:L14"/>
    <mergeCell ref="M13:P13"/>
    <mergeCell ref="Q13:Q14"/>
    <mergeCell ref="D14:G14"/>
    <mergeCell ref="B11:C12"/>
    <mergeCell ref="D11:G11"/>
    <mergeCell ref="H11:H12"/>
    <mergeCell ref="K11:L12"/>
    <mergeCell ref="M11:P11"/>
    <mergeCell ref="Q11:Q12"/>
    <mergeCell ref="D12:G12"/>
    <mergeCell ref="M12:P12"/>
    <mergeCell ref="M14:P14"/>
    <mergeCell ref="M18:P18"/>
    <mergeCell ref="B19:C20"/>
    <mergeCell ref="D19:G19"/>
    <mergeCell ref="H19:H20"/>
    <mergeCell ref="K19:L20"/>
    <mergeCell ref="M19:P19"/>
    <mergeCell ref="Q15:Q16"/>
    <mergeCell ref="D16:G16"/>
    <mergeCell ref="M16:P16"/>
    <mergeCell ref="B17:C18"/>
    <mergeCell ref="D17:G17"/>
    <mergeCell ref="H17:H18"/>
    <mergeCell ref="K17:L18"/>
    <mergeCell ref="M17:P17"/>
    <mergeCell ref="Q17:Q18"/>
    <mergeCell ref="D18:G18"/>
    <mergeCell ref="B15:C16"/>
    <mergeCell ref="D15:G15"/>
    <mergeCell ref="H15:H16"/>
    <mergeCell ref="K15:L16"/>
    <mergeCell ref="M15:P15"/>
    <mergeCell ref="A23:I23"/>
    <mergeCell ref="J23:R23"/>
    <mergeCell ref="C24:H24"/>
    <mergeCell ref="L24:Q24"/>
    <mergeCell ref="D26:G26"/>
    <mergeCell ref="M26:P26"/>
    <mergeCell ref="Q19:Q20"/>
    <mergeCell ref="D20:G20"/>
    <mergeCell ref="M20:P20"/>
    <mergeCell ref="C21:H21"/>
    <mergeCell ref="L21:Q21"/>
    <mergeCell ref="B25:C26"/>
    <mergeCell ref="D25:G25"/>
    <mergeCell ref="H25:H26"/>
    <mergeCell ref="K25:L26"/>
    <mergeCell ref="M25:P25"/>
    <mergeCell ref="Q25:Q26"/>
    <mergeCell ref="M28:P28"/>
    <mergeCell ref="C29:H29"/>
    <mergeCell ref="L29:Q29"/>
    <mergeCell ref="C30:H30"/>
    <mergeCell ref="L30:Q30"/>
    <mergeCell ref="A32:I32"/>
    <mergeCell ref="B27:C28"/>
    <mergeCell ref="D27:G27"/>
    <mergeCell ref="H27:H28"/>
    <mergeCell ref="K27:L28"/>
    <mergeCell ref="M27:P27"/>
    <mergeCell ref="D28:G28"/>
    <mergeCell ref="J32:R32"/>
    <mergeCell ref="Q27:Q28"/>
    <mergeCell ref="H36:H37"/>
    <mergeCell ref="K36:L37"/>
    <mergeCell ref="D44:G44"/>
    <mergeCell ref="M44:P44"/>
    <mergeCell ref="D37:G37"/>
    <mergeCell ref="M37:P37"/>
    <mergeCell ref="C33:H33"/>
    <mergeCell ref="L33:Q33"/>
    <mergeCell ref="B34:C35"/>
    <mergeCell ref="D34:G34"/>
    <mergeCell ref="H34:H35"/>
    <mergeCell ref="K34:L35"/>
    <mergeCell ref="M34:P34"/>
    <mergeCell ref="Q34:Q35"/>
    <mergeCell ref="D35:G35"/>
    <mergeCell ref="M35:P35"/>
    <mergeCell ref="C48:H48"/>
    <mergeCell ref="L48:Q48"/>
    <mergeCell ref="A50:I50"/>
    <mergeCell ref="J50:R50"/>
    <mergeCell ref="C51:H51"/>
    <mergeCell ref="L51:Q51"/>
    <mergeCell ref="M36:P36"/>
    <mergeCell ref="Q36:Q37"/>
    <mergeCell ref="C42:H42"/>
    <mergeCell ref="L42:Q42"/>
    <mergeCell ref="B43:C44"/>
    <mergeCell ref="D43:G43"/>
    <mergeCell ref="H43:H44"/>
    <mergeCell ref="K43:L44"/>
    <mergeCell ref="M43:P43"/>
    <mergeCell ref="Q43:Q44"/>
    <mergeCell ref="A41:I41"/>
    <mergeCell ref="J41:R41"/>
    <mergeCell ref="C38:H38"/>
    <mergeCell ref="L38:Q38"/>
    <mergeCell ref="C39:H39"/>
    <mergeCell ref="L39:Q39"/>
    <mergeCell ref="B36:C37"/>
    <mergeCell ref="D36:G36"/>
    <mergeCell ref="B45:C46"/>
    <mergeCell ref="D45:G45"/>
    <mergeCell ref="H45:H46"/>
    <mergeCell ref="K45:L46"/>
    <mergeCell ref="M45:P45"/>
    <mergeCell ref="Q45:Q46"/>
    <mergeCell ref="D46:G46"/>
    <mergeCell ref="M46:P46"/>
    <mergeCell ref="C47:H47"/>
    <mergeCell ref="L47:Q47"/>
    <mergeCell ref="C57:H57"/>
    <mergeCell ref="L57:Q57"/>
    <mergeCell ref="B54:C55"/>
    <mergeCell ref="D54:G54"/>
    <mergeCell ref="H54:H55"/>
    <mergeCell ref="K54:L55"/>
    <mergeCell ref="D52:G52"/>
    <mergeCell ref="H52:H53"/>
    <mergeCell ref="K52:L53"/>
    <mergeCell ref="C56:H56"/>
    <mergeCell ref="L56:Q56"/>
    <mergeCell ref="M54:P54"/>
    <mergeCell ref="Q54:Q55"/>
    <mergeCell ref="D55:G55"/>
    <mergeCell ref="M55:P55"/>
    <mergeCell ref="B52:C53"/>
    <mergeCell ref="M52:P52"/>
    <mergeCell ref="Q52:Q53"/>
    <mergeCell ref="D53:G53"/>
    <mergeCell ref="M53:P53"/>
  </mergeCells>
  <phoneticPr fontId="1"/>
  <conditionalFormatting sqref="A23:R23">
    <cfRule type="cellIs" dxfId="3" priority="86" stopIfTrue="1" operator="equal">
      <formula>2</formula>
    </cfRule>
  </conditionalFormatting>
  <conditionalFormatting sqref="A32:R32">
    <cfRule type="cellIs" dxfId="2" priority="85" stopIfTrue="1" operator="equal">
      <formula>2</formula>
    </cfRule>
  </conditionalFormatting>
  <conditionalFormatting sqref="A41:R41">
    <cfRule type="cellIs" dxfId="1" priority="2" stopIfTrue="1" operator="equal">
      <formula>2</formula>
    </cfRule>
  </conditionalFormatting>
  <conditionalFormatting sqref="A50:R50">
    <cfRule type="cellIs" dxfId="0" priority="1" stopIfTrue="1" operator="equal">
      <formula>2</formula>
    </cfRule>
  </conditionalFormatting>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市選(申込用紙)</vt:lpstr>
      <vt:lpstr>市選(申込一覧表)</vt:lpstr>
      <vt:lpstr>市選(個票)</vt:lpstr>
      <vt:lpstr>'市選(個票)'!Print_Area</vt:lpstr>
      <vt:lpstr>'市選(申込一覧表)'!Print_Area</vt:lpstr>
      <vt:lpstr>'市選(申込一覧表)'!市選個票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Y-HATAKEYAMA</dc:creator>
  <cp:lastModifiedBy>広田淳也</cp:lastModifiedBy>
  <cp:lastPrinted>2022-10-07T05:09:30Z</cp:lastPrinted>
  <dcterms:created xsi:type="dcterms:W3CDTF">2003-09-13T08:56:56Z</dcterms:created>
  <dcterms:modified xsi:type="dcterms:W3CDTF">2023-03-28T01:35:25Z</dcterms:modified>
</cp:coreProperties>
</file>